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Break-Even Point (BEP)" sheetId="1" state="visible" r:id="rId1"/>
    <sheet xmlns:r="http://schemas.openxmlformats.org/officeDocument/2006/relationships" name="2. NPV &amp; IRR" sheetId="2" state="visible" r:id="rId2"/>
    <sheet xmlns:r="http://schemas.openxmlformats.org/officeDocument/2006/relationships" name="3. Amortisasi Pinjama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Rp #,##0"/>
  </numFmts>
  <fonts count="9">
    <font>
      <name val="Calibri"/>
      <family val="2"/>
      <color theme="1"/>
      <sz val="11"/>
      <scheme val="minor"/>
    </font>
    <font>
      <b val="1"/>
      <color rgb="001F2937"/>
      <sz val="14"/>
    </font>
    <font>
      <b val="1"/>
      <color rgb="00059669"/>
      <sz val="12"/>
    </font>
    <font>
      <b val="1"/>
      <color rgb="00374151"/>
      <sz val="10"/>
    </font>
    <font>
      <b val="1"/>
      <color rgb="0092400E"/>
      <sz val="11"/>
    </font>
    <font>
      <b val="1"/>
      <color rgb="00065F46"/>
      <sz val="11"/>
    </font>
    <font>
      <b val="1"/>
      <color rgb="00FFFFFF"/>
      <sz val="11"/>
    </font>
    <font>
      <b val="1"/>
      <color rgb="00FFFFFF"/>
      <sz val="12"/>
    </font>
    <font>
      <i val="1"/>
      <color rgb="0092400E"/>
      <sz val="9"/>
    </font>
  </fonts>
  <fills count="8">
    <fill>
      <patternFill/>
    </fill>
    <fill>
      <patternFill patternType="gray125"/>
    </fill>
    <fill>
      <patternFill patternType="solid">
        <fgColor rgb="00F3F4F6"/>
        <bgColor rgb="00F3F4F6"/>
      </patternFill>
    </fill>
    <fill>
      <patternFill patternType="solid">
        <fgColor rgb="00FEF9C3"/>
        <bgColor rgb="00FEF9C3"/>
      </patternFill>
    </fill>
    <fill>
      <patternFill patternType="solid">
        <fgColor rgb="00D1FAE5"/>
        <bgColor rgb="00D1FAE5"/>
      </patternFill>
    </fill>
    <fill>
      <patternFill patternType="solid">
        <fgColor rgb="001F2937"/>
        <bgColor rgb="001F2937"/>
      </patternFill>
    </fill>
    <fill>
      <patternFill patternType="solid">
        <fgColor rgb="0010B981"/>
        <bgColor rgb="0010B981"/>
      </patternFill>
    </fill>
    <fill>
      <patternFill patternType="solid">
        <fgColor rgb="00FEF3C7"/>
        <bgColor rgb="00FEF3C7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left" vertical="center" wrapText="1"/>
    </xf>
    <xf numFmtId="164" fontId="5" fillId="4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164" fontId="7" fillId="6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8" fillId="7" borderId="1" applyAlignment="1" pivotButton="0" quotePrefix="0" xfId="0">
      <alignment vertical="top" wrapText="1"/>
    </xf>
    <xf numFmtId="0" fontId="0" fillId="0" borderId="1" pivotButton="0" quotePrefix="0" xfId="0"/>
    <xf numFmtId="0" fontId="6" fillId="5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164" fontId="3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35" customWidth="1" min="1" max="1"/>
    <col width="25" customWidth="1" min="2" max="2"/>
    <col width="15" customWidth="1" min="3" max="3"/>
    <col width="15" customWidth="1" min="4" max="4"/>
    <col width="15" customWidth="1" min="5" max="5"/>
  </cols>
  <sheetData>
    <row r="1">
      <c r="A1" s="1" t="inlineStr">
        <is>
          <t>ANALISIS BREAK-EVEN POINT: KOPI SENJA</t>
        </is>
      </c>
    </row>
    <row r="3">
      <c r="A3" s="2" t="inlineStr">
        <is>
          <t>PARAMETER BISNIS</t>
        </is>
      </c>
    </row>
    <row r="4">
      <c r="A4" s="3" t="inlineStr">
        <is>
          <t>Harga Jual per Cup (Rp)</t>
        </is>
      </c>
      <c r="B4" s="4" t="n">
        <v>25000</v>
      </c>
    </row>
    <row r="5">
      <c r="A5" s="3" t="inlineStr">
        <is>
          <t>Biaya Variabel per Cup (Rp)</t>
        </is>
      </c>
      <c r="B5" s="4" t="n">
        <v>10000</v>
      </c>
    </row>
    <row r="6">
      <c r="A6" s="3" t="inlineStr">
        <is>
          <t>Biaya Tetap per Bulan (Rp)</t>
        </is>
      </c>
      <c r="B6" s="4" t="n">
        <v>5000000</v>
      </c>
    </row>
    <row r="8">
      <c r="A8" s="2" t="inlineStr">
        <is>
          <t>VARIABEL SIMULASI</t>
        </is>
      </c>
    </row>
    <row r="9">
      <c r="A9" s="3" t="inlineStr">
        <is>
          <t>Jumlah Cup Terjual (X)</t>
        </is>
      </c>
      <c r="B9" s="5" t="n">
        <v>0</v>
      </c>
    </row>
    <row r="11">
      <c r="A11" s="2" t="inlineStr">
        <is>
          <t>LAPORAN LABA RUGI</t>
        </is>
      </c>
    </row>
    <row r="12">
      <c r="A12" s="3" t="inlineStr">
        <is>
          <t>Total Revenue</t>
        </is>
      </c>
      <c r="B12" s="6">
        <f>B4*B9</f>
        <v/>
      </c>
    </row>
    <row r="13">
      <c r="A13" s="3" t="inlineStr">
        <is>
          <t>Total Biaya Variabel</t>
        </is>
      </c>
      <c r="B13" s="6">
        <f>B5*B9</f>
        <v/>
      </c>
    </row>
    <row r="14">
      <c r="A14" s="3" t="inlineStr">
        <is>
          <t>Total Biaya</t>
        </is>
      </c>
      <c r="B14" s="6">
        <f>B6+B13</f>
        <v/>
      </c>
    </row>
    <row r="16">
      <c r="A16" s="7" t="inlineStr">
        <is>
          <t>PROFIT / LABA BERSIH</t>
        </is>
      </c>
      <c r="B16" s="8">
        <f>B12-B14</f>
        <v/>
      </c>
    </row>
    <row r="18">
      <c r="A18" s="2" t="inlineStr">
        <is>
          <t>PERHITUNGAN BEP OTOMATIS</t>
        </is>
      </c>
    </row>
    <row r="19">
      <c r="A19" s="3" t="inlineStr">
        <is>
          <t>BEP (Unit)</t>
        </is>
      </c>
      <c r="B19" s="9">
        <f>B6/(B4-B5)</f>
        <v/>
      </c>
    </row>
    <row r="20">
      <c r="A20" s="3" t="inlineStr">
        <is>
          <t>BEP (Rupiah)</t>
        </is>
      </c>
      <c r="B20" s="6">
        <f>B19*B4</f>
        <v/>
      </c>
    </row>
    <row r="22">
      <c r="A22" s="10" t="inlineStr">
        <is>
          <t>PANDUAN GOAL SEEK:
1. Klik tab Data &gt; What-If Analysis &gt; Goal Seek.
2. Set cell: B16 (Profit)
3. To value: 0
4. By changing cell: B9 (Jumlah Cup)
5. Klik OK. Excel akan otomatis menemukan titik impas!</t>
        </is>
      </c>
      <c r="B22" s="11" t="n"/>
      <c r="C22" s="11" t="n"/>
      <c r="D22" s="11" t="n"/>
      <c r="E22" s="11" t="n"/>
    </row>
    <row r="23">
      <c r="B23" s="11" t="n"/>
      <c r="C23" s="11" t="n"/>
      <c r="D23" s="11" t="n"/>
      <c r="E23" s="11" t="n"/>
    </row>
    <row r="24">
      <c r="B24" s="11" t="n"/>
      <c r="C24" s="11" t="n"/>
      <c r="D24" s="11" t="n"/>
      <c r="E24" s="11" t="n"/>
    </row>
  </sheetData>
  <mergeCells count="2">
    <mergeCell ref="A22:E24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40" customWidth="1" min="3" max="3"/>
    <col width="15" customWidth="1" min="4" max="4"/>
    <col width="15" customWidth="1" min="5" max="5"/>
  </cols>
  <sheetData>
    <row r="1">
      <c r="A1" s="1" t="inlineStr">
        <is>
          <t>EVALUASI INVESTASI: PEMBELIAN MESIN ESPRESSO BARU</t>
        </is>
      </c>
    </row>
    <row r="3">
      <c r="A3" s="2" t="inlineStr">
        <is>
          <t>PARAMETER INVESTASI</t>
        </is>
      </c>
    </row>
    <row r="4">
      <c r="A4" s="3" t="inlineStr">
        <is>
          <t>Discount Rate (Biaya Modal)</t>
        </is>
      </c>
      <c r="B4" s="5" t="n">
        <v>0.12</v>
      </c>
    </row>
    <row r="6">
      <c r="A6" s="2" t="inlineStr">
        <is>
          <t>ARUS KAS (CASH FLOW)</t>
        </is>
      </c>
    </row>
    <row r="7">
      <c r="A7" s="12" t="inlineStr">
        <is>
          <t>Tahun</t>
        </is>
      </c>
      <c r="B7" s="12" t="inlineStr">
        <is>
          <t>Arus Kas (Rp)</t>
        </is>
      </c>
      <c r="C7" s="12" t="inlineStr">
        <is>
          <t>Keterangan</t>
        </is>
      </c>
    </row>
    <row r="8">
      <c r="A8" s="13" t="n">
        <v>0</v>
      </c>
      <c r="B8" s="4" t="n">
        <v>-50000000</v>
      </c>
      <c r="C8" s="3" t="inlineStr">
        <is>
          <t>Investasi Awal (Pembelian Mesin)</t>
        </is>
      </c>
    </row>
    <row r="9">
      <c r="A9" s="13" t="n">
        <v>1</v>
      </c>
      <c r="B9" s="4" t="n">
        <v>15000000</v>
      </c>
      <c r="C9" s="3" t="inlineStr">
        <is>
          <t>Arus Kas Masuk Tahun 1</t>
        </is>
      </c>
    </row>
    <row r="10">
      <c r="A10" s="13" t="n">
        <v>2</v>
      </c>
      <c r="B10" s="4" t="n">
        <v>18000000</v>
      </c>
      <c r="C10" s="3" t="inlineStr">
        <is>
          <t>Arus Kas Masuk Tahun 2</t>
        </is>
      </c>
    </row>
    <row r="11">
      <c r="A11" s="13" t="n">
        <v>3</v>
      </c>
      <c r="B11" s="4" t="n">
        <v>20000000</v>
      </c>
      <c r="C11" s="3" t="inlineStr">
        <is>
          <t>Arus Kas Masuk Tahun 3</t>
        </is>
      </c>
    </row>
    <row r="12">
      <c r="A12" s="13" t="n">
        <v>4</v>
      </c>
      <c r="B12" s="4" t="n">
        <v>22000000</v>
      </c>
      <c r="C12" s="3" t="inlineStr">
        <is>
          <t>Arus Kas Masuk Tahun 4</t>
        </is>
      </c>
    </row>
    <row r="14">
      <c r="A14" s="2" t="inlineStr">
        <is>
          <t>HASIL EVALUASI</t>
        </is>
      </c>
    </row>
    <row r="15">
      <c r="A15" s="3" t="inlineStr">
        <is>
          <t>Net Present Value (NPV)</t>
        </is>
      </c>
      <c r="B15" s="6">
        <f>NPV(B4, B9:B12) + B8</f>
        <v/>
      </c>
    </row>
    <row r="16">
      <c r="A16" s="3" t="inlineStr">
        <is>
          <t>Internal Rate of Return (IRR)</t>
        </is>
      </c>
      <c r="B16" s="9">
        <f>IRR(B8:B12)</f>
        <v/>
      </c>
    </row>
    <row r="18">
      <c r="A18" s="10" t="inlineStr">
        <is>
          <t>INTERPRETASI HASIL:
- Jika NPV &gt; 0: Proyek LAYAK (menambah nilai perusahaan).
- Jika IRR &gt; Discount Rate (12%): Proyek LAYAK.
- Catatan Penting: Fungsi =NPV() di Excel hanya menghitung arus kas masa depan. Investasi awal (Tahun 0) HARUS ditambahkan secara manual di luar fungsi NPV.</t>
        </is>
      </c>
      <c r="B18" s="11" t="n"/>
      <c r="C18" s="11" t="n"/>
      <c r="D18" s="11" t="n"/>
      <c r="E18" s="11" t="n"/>
    </row>
    <row r="19">
      <c r="B19" s="11" t="n"/>
      <c r="C19" s="11" t="n"/>
      <c r="D19" s="11" t="n"/>
      <c r="E19" s="11" t="n"/>
    </row>
    <row r="20">
      <c r="B20" s="11" t="n"/>
      <c r="C20" s="11" t="n"/>
      <c r="D20" s="11" t="n"/>
      <c r="E20" s="11" t="n"/>
    </row>
  </sheetData>
  <mergeCells count="2">
    <mergeCell ref="A18:E20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>
      <c r="A1" s="1" t="inlineStr">
        <is>
          <t>SIMULASI KREDIT USAHA RAKYAT (KUR) UNTUK UMKM</t>
        </is>
      </c>
    </row>
    <row r="3">
      <c r="A3" s="2" t="inlineStr">
        <is>
          <t>PARAMETER PINJAMAN</t>
        </is>
      </c>
    </row>
    <row r="4">
      <c r="A4" s="3" t="inlineStr">
        <is>
          <t>Jumlah Pinjaman (Pokok)</t>
        </is>
      </c>
      <c r="B4" s="4" t="n">
        <v>100000000</v>
      </c>
    </row>
    <row r="5">
      <c r="A5" s="3" t="inlineStr">
        <is>
          <t>Suku Bunga per Tahun</t>
        </is>
      </c>
      <c r="B5" s="5" t="n">
        <v>0.06</v>
      </c>
    </row>
    <row r="6">
      <c r="A6" s="3" t="inlineStr">
        <is>
          <t>Jangka Waktu (Bulan)</t>
        </is>
      </c>
      <c r="B6" s="5" t="n">
        <v>12</v>
      </c>
    </row>
    <row r="8">
      <c r="A8" s="2" t="inlineStr">
        <is>
          <t>HASIL PERHITUNGAN</t>
        </is>
      </c>
    </row>
    <row r="9">
      <c r="A9" s="3" t="inlineStr">
        <is>
          <t>Angsuran per Bulan (PMT)</t>
        </is>
      </c>
      <c r="B9" s="6">
        <f>PMT(B5/12, B6, -B4)</f>
        <v/>
      </c>
    </row>
    <row r="10">
      <c r="A10" s="3" t="inlineStr">
        <is>
          <t>Total Bunga Dibayar</t>
        </is>
      </c>
      <c r="B10" s="6">
        <f>(B9*B6) - B4</f>
        <v/>
      </c>
    </row>
    <row r="12">
      <c r="A12" s="2" t="inlineStr">
        <is>
          <t>TABEL AMORTISASI (Contoh 6 Bulan Pertama)</t>
        </is>
      </c>
    </row>
    <row r="13">
      <c r="A13" s="14" t="inlineStr">
        <is>
          <t>Bulan</t>
        </is>
      </c>
      <c r="B13" s="14" t="inlineStr">
        <is>
          <t>Saldo Awal</t>
        </is>
      </c>
      <c r="C13" s="14" t="inlineStr">
        <is>
          <t>Angsuran</t>
        </is>
      </c>
      <c r="D13" s="14" t="inlineStr">
        <is>
          <t>Bunga (IPMT)</t>
        </is>
      </c>
      <c r="E13" s="14" t="inlineStr">
        <is>
          <t>Pokok (PPMT)</t>
        </is>
      </c>
      <c r="F13" s="14" t="inlineStr">
        <is>
          <t>Saldo Akhir</t>
        </is>
      </c>
    </row>
    <row r="14">
      <c r="A14" s="13" t="n">
        <v>1</v>
      </c>
      <c r="B14" s="4">
        <f>$B$4</f>
        <v/>
      </c>
      <c r="C14" s="6">
        <f>$B$9</f>
        <v/>
      </c>
      <c r="D14" s="15">
        <f>IPMT($B$5/12, A14, $B$6, -$B$4)</f>
        <v/>
      </c>
      <c r="E14" s="15">
        <f>PPMT($B$5/12, A14, $B$6, -$B$4)</f>
        <v/>
      </c>
      <c r="F14" s="6">
        <f>B14+E14</f>
        <v/>
      </c>
    </row>
    <row r="15">
      <c r="A15" s="13" t="n">
        <v>2</v>
      </c>
      <c r="B15" s="4">
        <f>F14</f>
        <v/>
      </c>
      <c r="C15" s="6">
        <f>$B$9</f>
        <v/>
      </c>
      <c r="D15" s="15">
        <f>IPMT($B$5/12, A15, $B$6, -$B$4)</f>
        <v/>
      </c>
      <c r="E15" s="15">
        <f>PPMT($B$5/12, A15, $B$6, -$B$4)</f>
        <v/>
      </c>
      <c r="F15" s="6">
        <f>B15+E15</f>
        <v/>
      </c>
    </row>
    <row r="16">
      <c r="A16" s="13" t="n">
        <v>3</v>
      </c>
      <c r="B16" s="4">
        <f>F15</f>
        <v/>
      </c>
      <c r="C16" s="6">
        <f>$B$9</f>
        <v/>
      </c>
      <c r="D16" s="15">
        <f>IPMT($B$5/12, A16, $B$6, -$B$4)</f>
        <v/>
      </c>
      <c r="E16" s="15">
        <f>PPMT($B$5/12, A16, $B$6, -$B$4)</f>
        <v/>
      </c>
      <c r="F16" s="6">
        <f>B16+E16</f>
        <v/>
      </c>
    </row>
    <row r="17">
      <c r="A17" s="13" t="n">
        <v>4</v>
      </c>
      <c r="B17" s="4">
        <f>F16</f>
        <v/>
      </c>
      <c r="C17" s="6">
        <f>$B$9</f>
        <v/>
      </c>
      <c r="D17" s="15">
        <f>IPMT($B$5/12, A17, $B$6, -$B$4)</f>
        <v/>
      </c>
      <c r="E17" s="15">
        <f>PPMT($B$5/12, A17, $B$6, -$B$4)</f>
        <v/>
      </c>
      <c r="F17" s="6">
        <f>B17+E17</f>
        <v/>
      </c>
    </row>
    <row r="18">
      <c r="A18" s="13" t="n">
        <v>5</v>
      </c>
      <c r="B18" s="4">
        <f>F17</f>
        <v/>
      </c>
      <c r="C18" s="6">
        <f>$B$9</f>
        <v/>
      </c>
      <c r="D18" s="15">
        <f>IPMT($B$5/12, A18, $B$6, -$B$4)</f>
        <v/>
      </c>
      <c r="E18" s="15">
        <f>PPMT($B$5/12, A18, $B$6, -$B$4)</f>
        <v/>
      </c>
      <c r="F18" s="6">
        <f>B18+E18</f>
        <v/>
      </c>
    </row>
    <row r="19">
      <c r="A19" s="13" t="n">
        <v>6</v>
      </c>
      <c r="B19" s="4">
        <f>F18</f>
        <v/>
      </c>
      <c r="C19" s="6">
        <f>$B$9</f>
        <v/>
      </c>
      <c r="D19" s="15">
        <f>IPMT($B$5/12, A19, $B$6, -$B$4)</f>
        <v/>
      </c>
      <c r="E19" s="15">
        <f>PPMT($B$5/12, A19, $B$6, -$B$4)</f>
        <v/>
      </c>
      <c r="F19" s="6">
        <f>B19+E19</f>
        <v/>
      </c>
    </row>
    <row r="21">
      <c r="A21" s="10" t="inlineStr">
        <is>
          <t>CARA MEMBACA TABEL:
- IPMT menghitung porsi BUNGA dari angsuran tersebut.
- PPMT menghitung porsi POKOK dari angsuran tersebut.
- Saldo Akhir = Saldo Awal + Pokok (karena pokok bernilai negatif di Excel, ini akan mengurangi saldo).
- Anda bisa men-drag rumus baris ke bawah hingga bulan ke-12.</t>
        </is>
      </c>
      <c r="B21" s="11" t="n"/>
      <c r="C21" s="11" t="n"/>
      <c r="D21" s="11" t="n"/>
      <c r="E21" s="11" t="n"/>
    </row>
    <row r="22">
      <c r="B22" s="11" t="n"/>
      <c r="C22" s="11" t="n"/>
      <c r="D22" s="11" t="n"/>
      <c r="E22" s="11" t="n"/>
    </row>
    <row r="23">
      <c r="B23" s="11" t="n"/>
      <c r="C23" s="11" t="n"/>
      <c r="D23" s="11" t="n"/>
      <c r="E23" s="11" t="n"/>
    </row>
  </sheetData>
  <mergeCells count="2">
    <mergeCell ref="A1:F1"/>
    <mergeCell ref="A21:E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2026-07-19T08:20:21Z</dcterms:created>
  <dcterms:modified xmlns:dcterms="http://purl.org/dc/terms/" xmlns:xsi="http://www.w3.org/2001/XMLSchema-instance" xsi:type="dcterms:W3CDTF">2026-07-19T08:20:21Z</dcterms:modified>
</cp:coreProperties>
</file>