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Assumptions" sheetId="1" state="visible" r:id="rId1"/>
    <sheet xmlns:r="http://schemas.openxmlformats.org/officeDocument/2006/relationships" name="2. Debt Corkscrew" sheetId="2" state="visible" r:id="rId2"/>
    <sheet xmlns:r="http://schemas.openxmlformats.org/officeDocument/2006/relationships" name="3. Cash Flow Waterfal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p #,##0"/>
  </numFmts>
  <fonts count="7">
    <font>
      <name val="Calibri"/>
      <family val="2"/>
      <color theme="1"/>
      <sz val="11"/>
      <scheme val="minor"/>
    </font>
    <font>
      <b val="1"/>
      <color rgb="FF1E3C72"/>
      <sz val="14"/>
    </font>
    <font>
      <b val="1"/>
      <color rgb="FF1E3C72"/>
      <sz val="12"/>
    </font>
    <font>
      <b val="1"/>
      <color rgb="FF374151"/>
      <sz val="10"/>
    </font>
    <font>
      <b val="1"/>
      <color rgb="FF92400E"/>
      <sz val="11"/>
    </font>
    <font>
      <b val="1"/>
      <color rgb="FF065F46"/>
      <sz val="11"/>
    </font>
    <font>
      <b val="1"/>
      <color rgb="FFFFFFFF"/>
      <sz val="11"/>
    </font>
  </fonts>
  <fills count="6">
    <fill>
      <patternFill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EF9C3"/>
        <bgColor rgb="FFFEF9C3"/>
      </patternFill>
    </fill>
    <fill>
      <patternFill patternType="solid">
        <fgColor rgb="FFD1FAE5"/>
        <bgColor rgb="FFD1FAE5"/>
      </patternFill>
    </fill>
    <fill>
      <patternFill patternType="solid">
        <fgColor rgb="FF1E3C72"/>
        <bgColor rgb="FF1E3C7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5" customWidth="1" min="3" max="3"/>
  </cols>
  <sheetData>
    <row r="1">
      <c r="A1" s="1" t="inlineStr">
        <is>
          <t>ASUMSI &amp; VALUE DRIVERS (Proyeksi 5 Tahun)</t>
        </is>
      </c>
    </row>
    <row r="3">
      <c r="A3" s="2" t="inlineStr">
        <is>
          <t>PARAMETER OPERASIONAL</t>
        </is>
      </c>
    </row>
    <row r="4">
      <c r="A4" s="3" t="inlineStr">
        <is>
          <t>Pertumbuhan Penjualan (YoY)</t>
        </is>
      </c>
      <c r="B4" s="4" t="inlineStr">
        <is>
          <t>5.0%</t>
        </is>
      </c>
      <c r="C4" s="3" t="inlineStr">
        <is>
          <t>Mulai Tahun 2</t>
        </is>
      </c>
    </row>
    <row r="5">
      <c r="A5" s="3" t="inlineStr">
        <is>
          <t>Harga Jual per Unit</t>
        </is>
      </c>
      <c r="B5" s="4" t="inlineStr">
        <is>
          <t>100000</t>
        </is>
      </c>
      <c r="C5" s="3" t="inlineStr">
        <is>
          <t>Rp</t>
        </is>
      </c>
    </row>
    <row r="6">
      <c r="A6" s="3" t="inlineStr">
        <is>
          <t>Biaya Variabel per Unit</t>
        </is>
      </c>
      <c r="B6" s="4" t="inlineStr">
        <is>
          <t>60000</t>
        </is>
      </c>
      <c r="C6" s="3" t="inlineStr">
        <is>
          <t>Rp</t>
        </is>
      </c>
    </row>
    <row r="7">
      <c r="A7" s="3" t="inlineStr">
        <is>
          <t>Biaya Tetap per Tahun</t>
        </is>
      </c>
      <c r="B7" s="4" t="inlineStr">
        <is>
          <t>500000000</t>
        </is>
      </c>
      <c r="C7" s="3" t="inlineStr">
        <is>
          <t>Rp (Adaptasi dari 1-2.xls)</t>
        </is>
      </c>
    </row>
    <row r="8">
      <c r="A8" s="3" t="inlineStr">
        <is>
          <t>Tarif Pajak Penghasilan</t>
        </is>
      </c>
      <c r="B8" s="4" t="inlineStr">
        <is>
          <t>22.0%</t>
        </is>
      </c>
      <c r="C8" s="3" t="inlineStr">
        <is>
          <t>Sesuai UU HPP (Adaptasi dari 1-1.xls)</t>
        </is>
      </c>
    </row>
    <row r="9">
      <c r="A9" s="3" t="inlineStr">
        <is>
          <t>Suku Bunga Utang</t>
        </is>
      </c>
      <c r="B9" s="4" t="inlineStr">
        <is>
          <t>10.0%</t>
        </is>
      </c>
      <c r="C9" s="3" t="inlineStr">
        <is>
          <t>Per tahun</t>
        </is>
      </c>
    </row>
    <row r="10">
      <c r="A10" s="3" t="inlineStr">
        <is>
          <t>Tenor Utang</t>
        </is>
      </c>
      <c r="B10" s="4" t="inlineStr">
        <is>
          <t>5</t>
        </is>
      </c>
      <c r="C10" s="3" t="inlineStr">
        <is>
          <t>Tahun</t>
        </is>
      </c>
    </row>
    <row r="12">
      <c r="A12" s="2" t="inlineStr">
        <is>
          <t>PROYEKSI VOLUME PENJUALAN</t>
        </is>
      </c>
    </row>
    <row r="13">
      <c r="A13" s="3" t="inlineStr">
        <is>
          <t>Tahun 1 (Base)</t>
        </is>
      </c>
      <c r="B13" s="4" t="inlineStr">
        <is>
          <t>12500</t>
        </is>
      </c>
    </row>
    <row r="14">
      <c r="A14" s="3" t="inlineStr">
        <is>
          <t>Tahun 2</t>
        </is>
      </c>
      <c r="B14" s="5">
        <f>B13 * (1 + $B$4)^(2-1)</f>
        <v/>
      </c>
    </row>
    <row r="15">
      <c r="A15" s="3" t="inlineStr">
        <is>
          <t>Tahun 3</t>
        </is>
      </c>
      <c r="B15" s="5">
        <f>B13 * (1 + $B$4)^(3-1)</f>
        <v/>
      </c>
    </row>
    <row r="16">
      <c r="A16" s="3" t="inlineStr">
        <is>
          <t>Tahun 4</t>
        </is>
      </c>
      <c r="B16" s="5">
        <f>B13 * (1 + $B$4)^(4-1)</f>
        <v/>
      </c>
    </row>
    <row r="17">
      <c r="A17" s="3" t="inlineStr">
        <is>
          <t>Tahun 5</t>
        </is>
      </c>
      <c r="B17" s="5">
        <f>B13 * (1 + $B$4)^(5-1)</f>
        <v/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DEBT CORKSCREW SCHEDULE (Dinamis)</t>
        </is>
      </c>
    </row>
    <row r="3">
      <c r="A3" s="6" t="inlineStr">
        <is>
          <t>Keterangan</t>
        </is>
      </c>
      <c r="B3" s="7" t="inlineStr">
        <is>
          <t>Tahun 1</t>
        </is>
      </c>
      <c r="C3" s="7" t="inlineStr">
        <is>
          <t>Tahun 2</t>
        </is>
      </c>
      <c r="D3" s="7" t="inlineStr">
        <is>
          <t>Tahun 3</t>
        </is>
      </c>
      <c r="E3" s="7" t="inlineStr">
        <is>
          <t>Tahun 4</t>
        </is>
      </c>
      <c r="F3" s="7" t="inlineStr">
        <is>
          <t>Tahun 5</t>
        </is>
      </c>
    </row>
    <row r="4">
      <c r="A4" s="3" t="inlineStr">
        <is>
          <t>Opening Balance</t>
        </is>
      </c>
      <c r="B4" s="4" t="inlineStr">
        <is>
          <t>0</t>
        </is>
      </c>
      <c r="C4" s="8">
        <f>B8</f>
        <v/>
      </c>
      <c r="D4" s="8">
        <f>C8</f>
        <v/>
      </c>
      <c r="E4" s="8">
        <f>D8</f>
        <v/>
      </c>
      <c r="F4" s="8">
        <f>E8</f>
        <v/>
      </c>
    </row>
    <row r="5">
      <c r="A5" s="3" t="inlineStr">
        <is>
          <t>Drawdown (Pinjaman Baru)</t>
        </is>
      </c>
      <c r="B5" s="9" t="inlineStr">
        <is>
          <t>2000000000</t>
        </is>
      </c>
      <c r="C5" s="9" t="inlineStr">
        <is>
          <t>0</t>
        </is>
      </c>
      <c r="D5" s="9" t="inlineStr">
        <is>
          <t>0</t>
        </is>
      </c>
      <c r="E5" s="9" t="inlineStr">
        <is>
          <t>0</t>
        </is>
      </c>
      <c r="F5" s="9" t="inlineStr">
        <is>
          <t>0</t>
        </is>
      </c>
    </row>
    <row r="6">
      <c r="A6" s="3" t="inlineStr">
        <is>
          <t>Repayment (Pokok)</t>
        </is>
      </c>
      <c r="B6" s="9" t="inlineStr"/>
      <c r="C6" s="8">
        <f>B4/5</f>
        <v/>
      </c>
      <c r="D6" s="8">
        <f>B4/5</f>
        <v/>
      </c>
      <c r="E6" s="8">
        <f>B4/5</f>
        <v/>
      </c>
      <c r="F6" s="8">
        <f>B4/5</f>
        <v/>
      </c>
    </row>
    <row r="7">
      <c r="A7" s="3" t="inlineStr">
        <is>
          <t>Interest Expense (Bunga)</t>
        </is>
      </c>
      <c r="B7" s="9" t="inlineStr"/>
      <c r="C7" s="8">
        <f>B4*10%</f>
        <v/>
      </c>
      <c r="D7" s="8">
        <f>C4*10%</f>
        <v/>
      </c>
      <c r="E7" s="8">
        <f>D4*10%</f>
        <v/>
      </c>
      <c r="F7" s="8">
        <f>E4*10%</f>
        <v/>
      </c>
    </row>
    <row r="8">
      <c r="A8" s="3" t="inlineStr">
        <is>
          <t>Closing Balance</t>
        </is>
      </c>
      <c r="B8" s="9" t="inlineStr"/>
      <c r="C8" s="8">
        <f>B4+B5-B6</f>
        <v/>
      </c>
      <c r="D8" s="8">
        <f>C4+C5-C6</f>
        <v/>
      </c>
      <c r="E8" s="8">
        <f>D4+D5-D6</f>
        <v/>
      </c>
      <c r="F8" s="8">
        <f>E4+E5-E6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CASH FLOW WATERFALL &amp; DIVIDEND CAPACITY</t>
        </is>
      </c>
    </row>
    <row r="3">
      <c r="A3" s="6" t="inlineStr">
        <is>
          <t>Keterangan</t>
        </is>
      </c>
      <c r="B3" s="7" t="inlineStr">
        <is>
          <t>Tahun 1</t>
        </is>
      </c>
      <c r="C3" s="7" t="inlineStr">
        <is>
          <t>Tahun 2</t>
        </is>
      </c>
      <c r="D3" s="7" t="inlineStr">
        <is>
          <t>Tahun 3</t>
        </is>
      </c>
      <c r="E3" s="7" t="inlineStr">
        <is>
          <t>Tahun 4</t>
        </is>
      </c>
      <c r="F3" s="7" t="inlineStr">
        <is>
          <t>Tahun 5</t>
        </is>
      </c>
    </row>
    <row r="4">
      <c r="A4" s="3" t="inlineStr">
        <is>
          <t>1. Revenue</t>
        </is>
      </c>
      <c r="B4" s="8">
        <f>'1. Assumptions'!B5 * '1. Assumptions'!B13</f>
        <v/>
      </c>
      <c r="C4" s="8">
        <f>'1. Assumptions'!B5 * '1. Assumptions'!B14</f>
        <v/>
      </c>
      <c r="D4" s="8">
        <f>'1. Assumptions'!B5 * '1. Assumptions'!B15</f>
        <v/>
      </c>
      <c r="E4" s="8">
        <f>'1. Assumptions'!B5 * '1. Assumptions'!B16</f>
        <v/>
      </c>
      <c r="F4" s="8">
        <f>'1. Assumptions'!B5 * '1. Assumptions'!B17</f>
        <v/>
      </c>
    </row>
    <row r="5">
      <c r="A5" s="3" t="inlineStr">
        <is>
          <t>2. Variable Cost</t>
        </is>
      </c>
      <c r="B5" s="8">
        <f>-('1. Assumptions'!B6 * '1. Assumptions'!B13)</f>
        <v/>
      </c>
      <c r="C5" s="8">
        <f>-('1. Assumptions'!B6 * '1. Assumptions'!B14)</f>
        <v/>
      </c>
      <c r="D5" s="8">
        <f>-('1. Assumptions'!B6 * '1. Assumptions'!B15)</f>
        <v/>
      </c>
      <c r="E5" s="8">
        <f>-('1. Assumptions'!B6 * '1. Assumptions'!B16)</f>
        <v/>
      </c>
      <c r="F5" s="8">
        <f>-('1. Assumptions'!B6 * '1. Assumptions'!B17)</f>
        <v/>
      </c>
    </row>
    <row r="6">
      <c r="A6" s="3" t="inlineStr">
        <is>
          <t>3. Fixed Cost</t>
        </is>
      </c>
      <c r="B6" s="8">
        <f>-'1. Assumptions'!B7</f>
        <v/>
      </c>
      <c r="C6" s="8">
        <f>-'1. Assumptions'!B7</f>
        <v/>
      </c>
      <c r="D6" s="8">
        <f>-'1. Assumptions'!B7</f>
        <v/>
      </c>
      <c r="E6" s="8">
        <f>-'1. Assumptions'!B7</f>
        <v/>
      </c>
      <c r="F6" s="8">
        <f>-'1. Assumptions'!B7</f>
        <v/>
      </c>
    </row>
    <row r="7">
      <c r="A7" s="3" t="inlineStr">
        <is>
          <t>4. EBITDA</t>
        </is>
      </c>
      <c r="B7" s="8">
        <f>SUM(B4:B6)</f>
        <v/>
      </c>
      <c r="C7" s="8">
        <f>SUM(C4:C6)</f>
        <v/>
      </c>
      <c r="D7" s="8">
        <f>SUM(D4:D6)</f>
        <v/>
      </c>
      <c r="E7" s="8">
        <f>SUM(E4:E6)</f>
        <v/>
      </c>
      <c r="F7" s="8">
        <f>SUM(F4:F6)</f>
        <v/>
      </c>
    </row>
    <row r="8">
      <c r="A8" s="3" t="inlineStr">
        <is>
          <t>5. Interest Expense</t>
        </is>
      </c>
      <c r="B8" s="8">
        <f>-'2. Debt Corkscrew'!B7</f>
        <v/>
      </c>
      <c r="C8" s="8">
        <f>-'2. Debt Corkscrew'!C7</f>
        <v/>
      </c>
      <c r="D8" s="8">
        <f>-'2. Debt Corkscrew'!D7</f>
        <v/>
      </c>
      <c r="E8" s="8">
        <f>-'2. Debt Corkscrew'!E7</f>
        <v/>
      </c>
      <c r="F8" s="8">
        <f>-'2. Debt Corkscrew'!F7</f>
        <v/>
      </c>
    </row>
    <row r="9">
      <c r="A9" s="3" t="inlineStr">
        <is>
          <t>6. EBT (Laba Sebelum Pajak)</t>
        </is>
      </c>
      <c r="B9" s="8">
        <f>B7+B8</f>
        <v/>
      </c>
      <c r="C9" s="8">
        <f>C7+C8</f>
        <v/>
      </c>
      <c r="D9" s="8">
        <f>D7+D8</f>
        <v/>
      </c>
      <c r="E9" s="8">
        <f>E7+E8</f>
        <v/>
      </c>
      <c r="F9" s="8">
        <f>F7+F8</f>
        <v/>
      </c>
    </row>
    <row r="10">
      <c r="A10" s="3" t="inlineStr">
        <is>
          <t>7. Pajak (22%)</t>
        </is>
      </c>
      <c r="B10" s="8">
        <f>-MAX(0, B9) * '1. Assumptions'!$B$8</f>
        <v/>
      </c>
      <c r="C10" s="8">
        <f>-MAX(0, C9) * '1. Assumptions'!$B$8</f>
        <v/>
      </c>
      <c r="D10" s="8">
        <f>-MAX(0, D9) * '1. Assumptions'!$B$8</f>
        <v/>
      </c>
      <c r="E10" s="8">
        <f>-MAX(0, E9) * '1. Assumptions'!$B$8</f>
        <v/>
      </c>
      <c r="F10" s="8">
        <f>-MAX(0, F9) * '1. Assumptions'!$B$8</f>
        <v/>
      </c>
    </row>
    <row r="11">
      <c r="A11" s="3" t="inlineStr">
        <is>
          <t>8. Net Income</t>
        </is>
      </c>
      <c r="B11" s="8">
        <f>B9+B10</f>
        <v/>
      </c>
      <c r="C11" s="8">
        <f>C9+C10</f>
        <v/>
      </c>
      <c r="D11" s="8">
        <f>D9+D10</f>
        <v/>
      </c>
      <c r="E11" s="8">
        <f>E9+E10</f>
        <v/>
      </c>
      <c r="F11" s="8">
        <f>F9+F10</f>
        <v/>
      </c>
    </row>
    <row r="13">
      <c r="A13" s="6">
        <f>== CASH FLOW WATERFALL ===</f>
        <v/>
      </c>
    </row>
    <row r="14">
      <c r="A14" s="3" t="inlineStr">
        <is>
          <t>9. Cash Flow Available for Debt (CFADS)</t>
        </is>
      </c>
      <c r="B14" s="8">
        <f>B11 - B8 + B10</f>
        <v/>
      </c>
      <c r="C14" s="8">
        <f>C11 - C8 + C10</f>
        <v/>
      </c>
      <c r="D14" s="8">
        <f>D11 - D8 + D10</f>
        <v/>
      </c>
      <c r="E14" s="8">
        <f>E11 - E8 + E10</f>
        <v/>
      </c>
      <c r="F14" s="8">
        <f>F11 - F8 + F10</f>
        <v/>
      </c>
    </row>
    <row r="15">
      <c r="A15" s="3" t="inlineStr">
        <is>
          <t>10. Debt Repayment</t>
        </is>
      </c>
      <c r="B15" s="8">
        <f>'2. Debt Corkscrew'!B6</f>
        <v/>
      </c>
      <c r="C15" s="8">
        <f>'2. Debt Corkscrew'!C6</f>
        <v/>
      </c>
      <c r="D15" s="8">
        <f>'2. Debt Corkscrew'!D6</f>
        <v/>
      </c>
      <c r="E15" s="8">
        <f>'2. Debt Corkscrew'!E6</f>
        <v/>
      </c>
      <c r="F15" s="8">
        <f>'2. Debt Corkscrew'!F6</f>
        <v/>
      </c>
    </row>
    <row r="16">
      <c r="A16" s="3" t="inlineStr">
        <is>
          <t>11. Dividend Capacity</t>
        </is>
      </c>
      <c r="B16" s="8">
        <f>MAX(0, B14+B15)</f>
        <v/>
      </c>
      <c r="C16" s="8">
        <f>MAX(0, C14+C15)</f>
        <v/>
      </c>
      <c r="D16" s="8">
        <f>MAX(0, D14+D15)</f>
        <v/>
      </c>
      <c r="E16" s="8">
        <f>MAX(0, E14+E15)</f>
        <v/>
      </c>
      <c r="F16" s="8">
        <f>MAX(0, F14+F15)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2026-07-20T23:36:50Z</dcterms:created>
  <dcterms:modified xmlns:dcterms="http://purl.org/dc/terms/" xmlns:xsi="http://www.w3.org/2001/XMLSchema-instance" xsi:type="dcterms:W3CDTF">2026-07-20T23:36:50Z</dcterms:modified>
</cp:coreProperties>
</file>