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1Kuliah\BDM\BDM files xlsx\"/>
    </mc:Choice>
  </mc:AlternateContent>
  <xr:revisionPtr revIDLastSave="0" documentId="13_ncr:1_{6DDF3442-13C0-4AD2-86A5-FA88B72EBEAF}" xr6:coauthVersionLast="47" xr6:coauthVersionMax="47" xr10:uidLastSave="{00000000-0000-0000-0000-000000000000}"/>
  <bookViews>
    <workbookView xWindow="-120" yWindow="-120" windowWidth="26760" windowHeight="14520" xr2:uid="{00000000-000D-0000-FFFF-FFFF00000000}"/>
  </bookViews>
  <sheets>
    <sheet name="Answer Report 1" sheetId="5" r:id="rId1"/>
    <sheet name="Sensitivity Report 1" sheetId="6" r:id="rId2"/>
    <sheet name="Limits Report 1" sheetId="7" r:id="rId3"/>
    <sheet name="1. Dasar (Meja &amp; Kursi)" sheetId="1" r:id="rId4"/>
    <sheet name="2. Reduced Cost (Elektronik)" sheetId="2" r:id="rId5"/>
    <sheet name="3. Minimasi (Diet Problem)" sheetId="3" r:id="rId6"/>
    <sheet name="4. Alternate Optima (Bank)" sheetId="4" r:id="rId7"/>
  </sheets>
  <definedNames>
    <definedName name="solver_adj" localSheetId="3" hidden="1">'1. Dasar (Meja &amp; Kursi)'!$B$13:$B$14</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'1. Dasar (Meja &amp; Kursi)'!$B$19:$B$21</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1</definedName>
    <definedName name="solver_nwt" localSheetId="3" hidden="1">1</definedName>
    <definedName name="solver_opt" localSheetId="3" hidden="1">'1. Dasar (Meja &amp; Kursi)'!$B$17</definedName>
    <definedName name="solver_pre" localSheetId="3" hidden="1">0.000001</definedName>
    <definedName name="solver_rbv" localSheetId="3" hidden="1">1</definedName>
    <definedName name="solver_rel1" localSheetId="3" hidden="1">1</definedName>
    <definedName name="solver_rhs1" localSheetId="3" hidden="1">'1. Dasar (Meja &amp; Kursi)'!$D$19:$D$21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ho" localSheetId="2" hidden="1">2</definedName>
    <definedName name="solver_ssz" localSheetId="3" hidden="1">100</definedName>
    <definedName name="solver_tim" localSheetId="3" hidden="1">2147483647</definedName>
    <definedName name="solver_tol" localSheetId="3" hidden="1">0.01</definedName>
    <definedName name="solver_typ" localSheetId="3" hidden="1">1</definedName>
    <definedName name="solver_val" localSheetId="3" hidden="1">0</definedName>
    <definedName name="solver_ver" localSheetId="3"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 i="4" l="1"/>
  <c r="D32" i="4"/>
  <c r="B32" i="4"/>
  <c r="D31" i="4"/>
  <c r="B31" i="4"/>
  <c r="D30" i="4"/>
  <c r="B30" i="4"/>
  <c r="D29" i="4"/>
  <c r="B29" i="4"/>
  <c r="B27" i="4"/>
  <c r="D28" i="3"/>
  <c r="B28" i="3"/>
  <c r="D27" i="3"/>
  <c r="B27" i="3"/>
  <c r="D26" i="3"/>
  <c r="B26" i="3"/>
  <c r="D25" i="3"/>
  <c r="B25" i="3"/>
  <c r="B23" i="3"/>
  <c r="D26" i="2"/>
  <c r="B26" i="2"/>
  <c r="D25" i="2"/>
  <c r="B25" i="2"/>
  <c r="D24" i="2"/>
  <c r="B24" i="2"/>
  <c r="B22" i="2"/>
  <c r="D21" i="1"/>
  <c r="B21" i="1"/>
  <c r="D20" i="1"/>
  <c r="B20" i="1"/>
  <c r="D19" i="1"/>
  <c r="B19" i="1"/>
  <c r="B17" i="1"/>
</calcChain>
</file>

<file path=xl/sharedStrings.xml><?xml version="1.0" encoding="utf-8"?>
<sst xmlns="http://schemas.openxmlformats.org/spreadsheetml/2006/main" count="233" uniqueCount="148">
  <si>
    <t>ANALISIS SENSITIVITAS: PT MEBEL JATI NUSANTARA</t>
  </si>
  <si>
    <t>DATA PRODUK &amp; SUMBER DAYA</t>
  </si>
  <si>
    <t>Produk</t>
  </si>
  <si>
    <t>Profit/Unit (Ribu Rp)</t>
  </si>
  <si>
    <t>Jam Pertukangan</t>
  </si>
  <si>
    <t>Jam Pengecatan</t>
  </si>
  <si>
    <t>Maks Demand</t>
  </si>
  <si>
    <t>Meja (T)</t>
  </si>
  <si>
    <t>Kursi (C)</t>
  </si>
  <si>
    <t>Ketersediaan Sumber Daya:</t>
  </si>
  <si>
    <t>VARIABEL KEPUTUSAN</t>
  </si>
  <si>
    <t>Jumlah Meja (T)</t>
  </si>
  <si>
    <t>Jumlah Kursi (C)</t>
  </si>
  <si>
    <t>MODEL LP</t>
  </si>
  <si>
    <t>TOTAL PROFIT (Maks)</t>
  </si>
  <si>
    <t>Kendala Pertukangan (LHS)</t>
  </si>
  <si>
    <t>&lt;=</t>
  </si>
  <si>
    <t>Kendala Pengecatan (LHS)</t>
  </si>
  <si>
    <t>Kendala Demand Kursi</t>
  </si>
  <si>
    <t>TUGAS SETELAH SOLVE:
1. Jalankan Solver (Simplex LP). Lihat 'Sensitivity Report'.
2. Berapa Shadow Price untuk Jam Pengecatan? Apa artinya bagi bisnis?
3. Jika profit Meja naik menjadi Rp 800.000, apakah rencana produksi berubah? Cek 'Allowable Increase'!</t>
  </si>
  <si>
    <t>ANALISIS REDUCED COST: PT ELEKTRONIK JAYA</t>
  </si>
  <si>
    <t>Profit/Unit</t>
  </si>
  <si>
    <t>Komponen Elektronik</t>
  </si>
  <si>
    <t>Komponen Non-Elek</t>
  </si>
  <si>
    <t>Jam Assembly</t>
  </si>
  <si>
    <t>VCR</t>
  </si>
  <si>
    <t>Stereo</t>
  </si>
  <si>
    <t>TV</t>
  </si>
  <si>
    <t>DVD</t>
  </si>
  <si>
    <t>Ketersediaan:</t>
  </si>
  <si>
    <t>Komponen Non-Elektronik</t>
  </si>
  <si>
    <t>Jumlah VCR</t>
  </si>
  <si>
    <t>Jumlah Stereo</t>
  </si>
  <si>
    <t>Jumlah TV</t>
  </si>
  <si>
    <t>Jumlah DVD</t>
  </si>
  <si>
    <t>Kendala Komp. Elektronik</t>
  </si>
  <si>
    <t>Kendala Komp. Non-Elek</t>
  </si>
  <si>
    <t>Kendala Assembly</t>
  </si>
  <si>
    <t>EVALUASI PRODUK BARU (HOME THEATER - HTS)</t>
  </si>
  <si>
    <t>Profit HTS (Input Manual untuk Uji)</t>
  </si>
  <si>
    <t>Reduced Cost HTS (Dari Laporan Sensitivitas)</t>
  </si>
  <si>
    <t>TUGAS SETELAH SOLVE:
1. Solve model di atas. Perhatikan bahwa TV dan VCR tidak diproduksi (Nilai = 0).
2. Lihat 'Reduced Cost' untuk TV di laporan Sensitivitas. Berapa nilainya?
3. Manajemen ingin memproduksi 'Home Theater' (HTS) dengan profit 80. Berdasarkan Reduced Cost (-26), apakah HTS layak diproduksi? Berapa profit minimal agar HTS layak?</t>
  </si>
  <si>
    <t>SENSITIVITAS MINIMASI: PT MINUMAN DIET SEHAT</t>
  </si>
  <si>
    <t>DATA BAHAN BAKU (per ons)</t>
  </si>
  <si>
    <t>Bahan</t>
  </si>
  <si>
    <t>Biaya/ons</t>
  </si>
  <si>
    <t>Chemical X</t>
  </si>
  <si>
    <t>Chemical Y</t>
  </si>
  <si>
    <t>Chemical Z</t>
  </si>
  <si>
    <t>Bahan A</t>
  </si>
  <si>
    <t>Bahan B</t>
  </si>
  <si>
    <t>Bahan C</t>
  </si>
  <si>
    <t>Bahan D</t>
  </si>
  <si>
    <t>Kebutuhan/Kendala:</t>
  </si>
  <si>
    <t>Min Daily Dosage</t>
  </si>
  <si>
    <t>&gt;=</t>
  </si>
  <si>
    <t>Min Chemical X</t>
  </si>
  <si>
    <t>Min Chemical Y</t>
  </si>
  <si>
    <t>Max Chemical Z</t>
  </si>
  <si>
    <t>VARIABEL KEPUTUSAN (Ons)</t>
  </si>
  <si>
    <t>TOTAL BIAYA (Min)</t>
  </si>
  <si>
    <t>Kendala Daily Dosage</t>
  </si>
  <si>
    <t>Kendala Chemical X</t>
  </si>
  <si>
    <t>Kendala Chemical Y</t>
  </si>
  <si>
    <t>Kendala Chemical Z (MAKSIMAL)</t>
  </si>
  <si>
    <t>TUGAS SETELAH SOLVE (PENTING!):
1. Solve model (Minimasi). Buka Sensitivity Report.
2. Perhatikan Shadow Price untuk 'Chemical Z' (Kendala &lt;=). Nilainya NEGATIF!
3. Apa arti Shadow Price negatif dalam masalah Minimasi? (Hint: Jika batas maksimal Chemical Z dilonggarkan 1 unit, apakah total biaya naik atau turun?)</t>
  </si>
  <si>
    <t>ALTERNATE OPTIMAL SOLUTIONS: BANK NUSANTARA</t>
  </si>
  <si>
    <t>DATA SHIFT &amp; BIAYA</t>
  </si>
  <si>
    <t>Shift</t>
  </si>
  <si>
    <t>Biaya/Hari</t>
  </si>
  <si>
    <t>Jam 9-10</t>
  </si>
  <si>
    <t>Jam 10-11</t>
  </si>
  <si>
    <t>Jam 11-12</t>
  </si>
  <si>
    <t>Jam 12-13</t>
  </si>
  <si>
    <t>Full Time (FT)</t>
  </si>
  <si>
    <t>PT @9am</t>
  </si>
  <si>
    <t>PT @10am</t>
  </si>
  <si>
    <t>PT @11am</t>
  </si>
  <si>
    <t>PT @12pm</t>
  </si>
  <si>
    <t>PT @1pm</t>
  </si>
  <si>
    <t>Kebutuhan Teller per Jam:</t>
  </si>
  <si>
    <t>Kebutuhan Jam 9-10</t>
  </si>
  <si>
    <t>Kebutuhan Jam 10-11</t>
  </si>
  <si>
    <t>Kebutuhan Jam 11-12</t>
  </si>
  <si>
    <t>Kebutuhan Jam 12-13</t>
  </si>
  <si>
    <t>Teller FT</t>
  </si>
  <si>
    <t>Kendala Jam 9-10</t>
  </si>
  <si>
    <t>Kendala Jam 10-11</t>
  </si>
  <si>
    <t>Kendala Jam 11-12</t>
  </si>
  <si>
    <t>Kendala Jam 12-13</t>
  </si>
  <si>
    <t>Batas Full Time (Maks 12)</t>
  </si>
  <si>
    <t>TUGAS SETELAH SOLVE:
1. Solve model. Total biaya optimal seharusnya Rp 3.476.
2. Buka Sensitivity Report. Lihat 'Allowable Increase' dan 'Allowable Decrease' untuk koefisien fungsi tujuan (Biaya).
3. Jika ada nilai 0 (NOL) di kolom Allowable Increase/Decrease, itu menandakan adanya ALTERNATE OPTIMAL SOLUTIONS. Artinya, ada kombinasi jadwal lain dengan biaya total yang sama persis!</t>
  </si>
  <si>
    <t>Microsoft Excel 16.0 Answer Report</t>
  </si>
  <si>
    <t>Worksheet: [Sesi03_Sensitivity_Analysis.xlsx]1. Dasar (Meja &amp; Kursi)</t>
  </si>
  <si>
    <t>Report Created: 7/18/2026 5:08:49 PM</t>
  </si>
  <si>
    <t>Result: Solver found a solution.  All Constraints and optimality conditions are satisfied.</t>
  </si>
  <si>
    <t>Solver Engine</t>
  </si>
  <si>
    <t>Engine: GRG Nonlinear</t>
  </si>
  <si>
    <t>Solution Time: 0.109 Seconds.</t>
  </si>
  <si>
    <t>Iterations: 3 Subproblems: 0</t>
  </si>
  <si>
    <t>Solver Options</t>
  </si>
  <si>
    <t>Max Time Unlimited,  Iterations Unlimited, Precision 0.000001, Use Automatic Scaling</t>
  </si>
  <si>
    <t xml:space="preserve"> Convergence 0.0001, Population Size 100, Random Seed 0, Derivatives Forward, Require Bounds</t>
  </si>
  <si>
    <t>Max Subproblems Unlimited, Max Integer Sols Unlimited, Integer Tolerance 1%, Assume NonNegative</t>
  </si>
  <si>
    <t>Objective Cell (Max)</t>
  </si>
  <si>
    <t>Cell</t>
  </si>
  <si>
    <t>Name</t>
  </si>
  <si>
    <t>Original Value</t>
  </si>
  <si>
    <t>Final Value</t>
  </si>
  <si>
    <t>Variable Cells</t>
  </si>
  <si>
    <t>Integer</t>
  </si>
  <si>
    <t>Constraints</t>
  </si>
  <si>
    <t>Cell Value</t>
  </si>
  <si>
    <t>Formula</t>
  </si>
  <si>
    <t>Status</t>
  </si>
  <si>
    <t>Slack</t>
  </si>
  <si>
    <t>$B$17</t>
  </si>
  <si>
    <t>TOTAL PROFIT (Maks) Profit/Unit (Ribu Rp)</t>
  </si>
  <si>
    <t>$B$13</t>
  </si>
  <si>
    <t>Jumlah Meja (T) Profit/Unit (Ribu Rp)</t>
  </si>
  <si>
    <t>Contin</t>
  </si>
  <si>
    <t>$B$14</t>
  </si>
  <si>
    <t>Jumlah Kursi (C) Profit/Unit (Ribu Rp)</t>
  </si>
  <si>
    <t>$B$19</t>
  </si>
  <si>
    <t>Kendala Pertukangan (LHS) Profit/Unit (Ribu Rp)</t>
  </si>
  <si>
    <t>$B$19&lt;=$D$19</t>
  </si>
  <si>
    <t>Not Binding</t>
  </si>
  <si>
    <t>$B$20</t>
  </si>
  <si>
    <t>Kendala Pengecatan (LHS) Profit/Unit (Ribu Rp)</t>
  </si>
  <si>
    <t>$B$20&lt;=$D$20</t>
  </si>
  <si>
    <t>Binding</t>
  </si>
  <si>
    <t>$B$21</t>
  </si>
  <si>
    <t>Kendala Demand Kursi Profit/Unit (Ribu Rp)</t>
  </si>
  <si>
    <t>$B$21&lt;=$D$21</t>
  </si>
  <si>
    <t>Microsoft Excel 16.0 Sensitivity Report</t>
  </si>
  <si>
    <t>Final</t>
  </si>
  <si>
    <t>Value</t>
  </si>
  <si>
    <t>Reduced</t>
  </si>
  <si>
    <t>Gradient</t>
  </si>
  <si>
    <t>Lagrange</t>
  </si>
  <si>
    <t>Multiplier</t>
  </si>
  <si>
    <t>Microsoft Excel 16.0 Limits Report</t>
  </si>
  <si>
    <t>Objective</t>
  </si>
  <si>
    <t>Variable</t>
  </si>
  <si>
    <t>Lower</t>
  </si>
  <si>
    <t>Limit</t>
  </si>
  <si>
    <t>Result</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</si>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</sst>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p\ #,##0"/>
  </numFmts>
  <fonts count="11" x14ac:knownFonts="1">
    <font>
      <sz val="11"/>
      <color theme="1"/>
      <name val="Calibri"/>
      <family val="2"/>
      <scheme val="minor"/>
    </font>
    <font>
      <b/>
      <sz val="14"/>
      <color rgb="FF1F2937"/>
      <name val="Calibri"/>
      <family val="2"/>
    </font>
    <font>
      <b/>
      <sz val="12"/>
      <color rgb="FF4F46E5"/>
      <name val="Calibri"/>
      <family val="2"/>
    </font>
    <font>
      <b/>
      <sz val="11"/>
      <color rgb="FFFFFFFF"/>
      <name val="Calibri"/>
      <family val="2"/>
    </font>
    <font>
      <b/>
      <sz val="10"/>
      <color rgb="FF374151"/>
      <name val="Calibri"/>
      <family val="2"/>
    </font>
    <font>
      <b/>
      <sz val="11"/>
      <color rgb="FF92400E"/>
      <name val="Calibri"/>
      <family val="2"/>
    </font>
    <font>
      <b/>
      <sz val="11"/>
      <color rgb="FF065F46"/>
      <name val="Calibri"/>
      <family val="2"/>
    </font>
    <font>
      <i/>
      <sz val="10"/>
      <color rgb="FF1E40AF"/>
      <name val="Calibri"/>
      <family val="2"/>
    </font>
    <font>
      <i/>
      <sz val="9"/>
      <color rgb="FF92400E"/>
      <name val="Calibri"/>
      <family val="2"/>
    </font>
    <font>
      <b/>
      <sz val="11"/>
      <color theme="1"/>
      <name val="Calibri"/>
      <family val="2"/>
      <scheme val="minor"/>
    </font>
    <font>
      <b/>
      <sz val="11"/>
      <color indexed="18"/>
      <name val="Calibri"/>
      <family val="2"/>
      <scheme val="minor"/>
    </font>
  </fonts>
  <fills count="8">
    <fill>
      <patternFill patternType="none"/>
    </fill>
    <fill>
      <patternFill patternType="gray125"/>
    </fill>
    <fill>
      <patternFill patternType="solid">
        <fgColor rgb="FF1F2937"/>
        <bgColor rgb="FF1F2937"/>
      </patternFill>
    </fill>
    <fill>
      <patternFill patternType="solid">
        <fgColor rgb="FFF3F4F6"/>
        <bgColor rgb="FFF3F4F6"/>
      </patternFill>
    </fill>
    <fill>
      <patternFill patternType="solid">
        <fgColor rgb="FFFEF9C3"/>
        <bgColor rgb="FFFEF9C3"/>
      </patternFill>
    </fill>
    <fill>
      <patternFill patternType="solid">
        <fgColor rgb="FFD1FAE5"/>
        <bgColor rgb="FFD1FAE5"/>
      </patternFill>
    </fill>
    <fill>
      <patternFill patternType="solid">
        <fgColor rgb="FFDBEAFE"/>
        <bgColor rgb="FFDBEAFE"/>
      </patternFill>
    </fill>
    <fill>
      <patternFill patternType="solid">
        <fgColor rgb="FFFEF3C7"/>
        <bgColor rgb="FFFEF3C7"/>
      </patternFill>
    </fill>
  </fills>
  <borders count="7">
    <border>
      <left/>
      <right/>
      <top/>
      <bottom/>
      <diagonal/>
    </border>
    <border>
      <left style="thin">
        <color auto="1"/>
      </left>
      <right style="thin">
        <color auto="1"/>
      </right>
      <top style="thin">
        <color auto="1"/>
      </top>
      <bottom style="thin">
        <color auto="1"/>
      </bottom>
      <diagonal/>
    </border>
    <border>
      <left/>
      <right/>
      <top style="medium">
        <color indexed="23"/>
      </top>
      <bottom/>
      <diagonal/>
    </border>
    <border>
      <left/>
      <right/>
      <top/>
      <bottom style="medium">
        <color indexed="23"/>
      </bottom>
      <diagonal/>
    </border>
    <border>
      <left/>
      <right/>
      <top style="medium">
        <color indexed="23"/>
      </top>
      <bottom style="medium">
        <color indexed="23"/>
      </bottom>
      <diagonal/>
    </border>
    <border>
      <left/>
      <right/>
      <top style="thin">
        <color indexed="23"/>
      </top>
      <bottom style="medium">
        <color indexed="23"/>
      </bottom>
      <diagonal/>
    </border>
    <border>
      <left/>
      <right/>
      <top style="thin">
        <color indexed="23"/>
      </top>
      <bottom/>
      <diagonal/>
    </border>
  </borders>
  <cellStyleXfs count="1">
    <xf numFmtId="0" fontId="0" fillId="0" borderId="0"/>
  </cellStyleXfs>
  <cellXfs count="23">
    <xf numFmtId="0" fontId="0" fillId="0" borderId="0" xfId="0"/>
    <xf numFmtId="0" fontId="2" fillId="0" borderId="0" xfId="0" applyFont="1"/>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164" fontId="5" fillId="4" borderId="1" xfId="0"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164" fontId="6" fillId="5" borderId="1" xfId="0" applyNumberFormat="1" applyFont="1" applyFill="1" applyBorder="1" applyAlignment="1">
      <alignment horizontal="left" vertical="center" wrapText="1"/>
    </xf>
    <xf numFmtId="0" fontId="7"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8" fillId="7" borderId="0" xfId="0" applyFont="1" applyFill="1" applyAlignment="1">
      <alignment vertical="top" wrapText="1"/>
    </xf>
    <xf numFmtId="0" fontId="0" fillId="0" borderId="1" xfId="0" applyBorder="1"/>
    <xf numFmtId="0" fontId="0" fillId="0" borderId="0" xfId="0"/>
    <xf numFmtId="0" fontId="1" fillId="0" borderId="0" xfId="0" applyFont="1"/>
    <xf numFmtId="0" fontId="8" fillId="7" borderId="0" xfId="0" applyFont="1" applyFill="1" applyAlignment="1">
      <alignment horizontal="left" vertical="top" wrapText="1"/>
    </xf>
    <xf numFmtId="0" fontId="9" fillId="0" borderId="0" xfId="0" applyFont="1"/>
    <xf numFmtId="0" fontId="0" fillId="0" borderId="5" xfId="0" applyFill="1" applyBorder="1" applyAlignment="1"/>
    <xf numFmtId="0" fontId="10" fillId="0" borderId="4" xfId="0" applyFont="1" applyFill="1" applyBorder="1" applyAlignment="1">
      <alignment horizontal="center"/>
    </xf>
    <xf numFmtId="0" fontId="0" fillId="0" borderId="6" xfId="0" applyFill="1" applyBorder="1" applyAlignment="1"/>
    <xf numFmtId="164" fontId="0" fillId="0" borderId="5" xfId="0" applyNumberFormat="1" applyFill="1" applyBorder="1" applyAlignment="1"/>
    <xf numFmtId="0" fontId="0" fillId="0" borderId="6" xfId="0" applyNumberFormat="1" applyFill="1" applyBorder="1" applyAlignment="1"/>
    <xf numFmtId="0" fontId="0" fillId="0" borderId="5" xfId="0" applyNumberFormat="1" applyFill="1" applyBorder="1" applyAlignment="1"/>
    <xf numFmtId="0" fontId="10" fillId="0" borderId="2" xfId="0" applyFont="1" applyFill="1" applyBorder="1" applyAlignment="1">
      <alignment horizontal="center"/>
    </xf>
    <xf numFmtId="0" fontId="10" fillId="0" borderId="3"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78F1-71D8-4081-A0D3-063C4DEF7741}">
  <dimension ref="A1:G29"/>
  <sheetViews>
    <sheetView showGridLines="0" tabSelected="1" workbookViewId="0"/>
  </sheetViews>
  <sheetFormatPr defaultRowHeight="15" x14ac:dyDescent="0.25"/>
  <cols>
    <col min="1" max="1" width="2.28515625" customWidth="1"/>
    <col min="2" max="2" width="6.140625" bestFit="1" customWidth="1"/>
    <col min="3" max="3" width="44.42578125" bestFit="1" customWidth="1"/>
    <col min="4" max="4" width="13.7109375" bestFit="1" customWidth="1"/>
    <col min="5" max="5" width="13.5703125" bestFit="1" customWidth="1"/>
    <col min="6" max="6" width="11.42578125" bestFit="1" customWidth="1"/>
    <col min="7" max="7" width="12" bestFit="1" customWidth="1"/>
  </cols>
  <sheetData>
    <row r="1" spans="1:5" x14ac:dyDescent="0.25">
      <c r="A1" s="14" t="s">
        <v>92</v>
      </c>
    </row>
    <row r="2" spans="1:5" x14ac:dyDescent="0.25">
      <c r="A2" s="14" t="s">
        <v>93</v>
      </c>
    </row>
    <row r="3" spans="1:5" x14ac:dyDescent="0.25">
      <c r="A3" s="14" t="s">
        <v>94</v>
      </c>
    </row>
    <row r="4" spans="1:5" x14ac:dyDescent="0.25">
      <c r="A4" s="14" t="s">
        <v>95</v>
      </c>
    </row>
    <row r="5" spans="1:5" x14ac:dyDescent="0.25">
      <c r="A5" s="14" t="s">
        <v>96</v>
      </c>
    </row>
    <row r="6" spans="1:5" x14ac:dyDescent="0.25">
      <c r="A6" s="14"/>
      <c r="B6" t="s">
        <v>97</v>
      </c>
    </row>
    <row r="7" spans="1:5" x14ac:dyDescent="0.25">
      <c r="A7" s="14"/>
      <c r="B7" t="s">
        <v>98</v>
      </c>
    </row>
    <row r="8" spans="1:5" x14ac:dyDescent="0.25">
      <c r="A8" s="14"/>
      <c r="B8" t="s">
        <v>99</v>
      </c>
    </row>
    <row r="9" spans="1:5" x14ac:dyDescent="0.25">
      <c r="A9" s="14" t="s">
        <v>100</v>
      </c>
    </row>
    <row r="10" spans="1:5" x14ac:dyDescent="0.25">
      <c r="B10" t="s">
        <v>101</v>
      </c>
    </row>
    <row r="11" spans="1:5" x14ac:dyDescent="0.25">
      <c r="B11" t="s">
        <v>102</v>
      </c>
    </row>
    <row r="12" spans="1:5" x14ac:dyDescent="0.25">
      <c r="B12" t="s">
        <v>103</v>
      </c>
    </row>
    <row r="14" spans="1:5" ht="15.75" thickBot="1" x14ac:dyDescent="0.3">
      <c r="A14" t="s">
        <v>104</v>
      </c>
    </row>
    <row r="15" spans="1:5" ht="15.75" thickBot="1" x14ac:dyDescent="0.3">
      <c r="B15" s="16" t="s">
        <v>105</v>
      </c>
      <c r="C15" s="16" t="s">
        <v>106</v>
      </c>
      <c r="D15" s="16" t="s">
        <v>107</v>
      </c>
      <c r="E15" s="16" t="s">
        <v>108</v>
      </c>
    </row>
    <row r="16" spans="1:5" ht="15.75" thickBot="1" x14ac:dyDescent="0.3">
      <c r="B16" s="15" t="s">
        <v>116</v>
      </c>
      <c r="C16" s="15" t="s">
        <v>117</v>
      </c>
      <c r="D16" s="18">
        <v>0</v>
      </c>
      <c r="E16" s="18">
        <v>248333.33333333328</v>
      </c>
    </row>
    <row r="19" spans="1:7" ht="15.75" thickBot="1" x14ac:dyDescent="0.3">
      <c r="A19" t="s">
        <v>109</v>
      </c>
    </row>
    <row r="20" spans="1:7" ht="15.75" thickBot="1" x14ac:dyDescent="0.3">
      <c r="B20" s="16" t="s">
        <v>105</v>
      </c>
      <c r="C20" s="16" t="s">
        <v>106</v>
      </c>
      <c r="D20" s="16" t="s">
        <v>107</v>
      </c>
      <c r="E20" s="16" t="s">
        <v>108</v>
      </c>
      <c r="F20" s="16" t="s">
        <v>110</v>
      </c>
    </row>
    <row r="21" spans="1:7" x14ac:dyDescent="0.25">
      <c r="B21" s="17" t="s">
        <v>118</v>
      </c>
      <c r="C21" s="17" t="s">
        <v>119</v>
      </c>
      <c r="D21" s="19">
        <v>0</v>
      </c>
      <c r="E21" s="19">
        <v>33.333333333333258</v>
      </c>
      <c r="F21" s="17" t="s">
        <v>120</v>
      </c>
    </row>
    <row r="22" spans="1:7" ht="15.75" thickBot="1" x14ac:dyDescent="0.3">
      <c r="B22" s="15" t="s">
        <v>121</v>
      </c>
      <c r="C22" s="15" t="s">
        <v>122</v>
      </c>
      <c r="D22" s="20">
        <v>0</v>
      </c>
      <c r="E22" s="20">
        <v>450</v>
      </c>
      <c r="F22" s="15" t="s">
        <v>120</v>
      </c>
    </row>
    <row r="25" spans="1:7" ht="15.75" thickBot="1" x14ac:dyDescent="0.3">
      <c r="A25" t="s">
        <v>111</v>
      </c>
    </row>
    <row r="26" spans="1:7" ht="15.75" thickBot="1" x14ac:dyDescent="0.3">
      <c r="B26" s="16" t="s">
        <v>105</v>
      </c>
      <c r="C26" s="16" t="s">
        <v>106</v>
      </c>
      <c r="D26" s="16" t="s">
        <v>112</v>
      </c>
      <c r="E26" s="16" t="s">
        <v>113</v>
      </c>
      <c r="F26" s="16" t="s">
        <v>114</v>
      </c>
      <c r="G26" s="16" t="s">
        <v>115</v>
      </c>
    </row>
    <row r="27" spans="1:7" x14ac:dyDescent="0.25">
      <c r="B27" s="17" t="s">
        <v>123</v>
      </c>
      <c r="C27" s="17" t="s">
        <v>124</v>
      </c>
      <c r="D27" s="19">
        <v>1866.6666666666665</v>
      </c>
      <c r="E27" s="17" t="s">
        <v>125</v>
      </c>
      <c r="F27" s="17" t="s">
        <v>126</v>
      </c>
      <c r="G27" s="17">
        <v>533.33333333333348</v>
      </c>
    </row>
    <row r="28" spans="1:7" x14ac:dyDescent="0.25">
      <c r="B28" s="17" t="s">
        <v>127</v>
      </c>
      <c r="C28" s="17" t="s">
        <v>128</v>
      </c>
      <c r="D28" s="19">
        <v>999.99999999999977</v>
      </c>
      <c r="E28" s="17" t="s">
        <v>129</v>
      </c>
      <c r="F28" s="17" t="s">
        <v>130</v>
      </c>
      <c r="G28" s="17">
        <v>0</v>
      </c>
    </row>
    <row r="29" spans="1:7" ht="15.75" thickBot="1" x14ac:dyDescent="0.3">
      <c r="B29" s="15" t="s">
        <v>131</v>
      </c>
      <c r="C29" s="15" t="s">
        <v>132</v>
      </c>
      <c r="D29" s="20">
        <v>450</v>
      </c>
      <c r="E29" s="15" t="s">
        <v>133</v>
      </c>
      <c r="F29" s="15" t="s">
        <v>130</v>
      </c>
      <c r="G29" s="1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1690-ECFF-4700-A36C-3E4F6B4D59D7}">
  <dimension ref="A1:E17"/>
  <sheetViews>
    <sheetView showGridLines="0" workbookViewId="0"/>
  </sheetViews>
  <sheetFormatPr defaultRowHeight="15" x14ac:dyDescent="0.25"/>
  <cols>
    <col min="1" max="1" width="2.28515625" customWidth="1"/>
    <col min="2" max="2" width="6.140625" bestFit="1" customWidth="1"/>
    <col min="3" max="3" width="44.42578125" bestFit="1" customWidth="1"/>
    <col min="4" max="5" width="12" bestFit="1" customWidth="1"/>
  </cols>
  <sheetData>
    <row r="1" spans="1:5" x14ac:dyDescent="0.25">
      <c r="A1" s="14" t="s">
        <v>134</v>
      </c>
    </row>
    <row r="2" spans="1:5" x14ac:dyDescent="0.25">
      <c r="A2" s="14" t="s">
        <v>93</v>
      </c>
    </row>
    <row r="3" spans="1:5" x14ac:dyDescent="0.25">
      <c r="A3" s="14" t="s">
        <v>94</v>
      </c>
    </row>
    <row r="6" spans="1:5" ht="15.75" thickBot="1" x14ac:dyDescent="0.3">
      <c r="A6" t="s">
        <v>109</v>
      </c>
    </row>
    <row r="7" spans="1:5" x14ac:dyDescent="0.25">
      <c r="B7" s="21"/>
      <c r="C7" s="21"/>
      <c r="D7" s="21" t="s">
        <v>135</v>
      </c>
      <c r="E7" s="21" t="s">
        <v>137</v>
      </c>
    </row>
    <row r="8" spans="1:5" ht="15.75" thickBot="1" x14ac:dyDescent="0.3">
      <c r="B8" s="22" t="s">
        <v>105</v>
      </c>
      <c r="C8" s="22" t="s">
        <v>106</v>
      </c>
      <c r="D8" s="22" t="s">
        <v>136</v>
      </c>
      <c r="E8" s="22" t="s">
        <v>138</v>
      </c>
    </row>
    <row r="9" spans="1:5" x14ac:dyDescent="0.25">
      <c r="B9" s="17" t="s">
        <v>118</v>
      </c>
      <c r="C9" s="17" t="s">
        <v>119</v>
      </c>
      <c r="D9" s="17">
        <v>33.333333333333258</v>
      </c>
      <c r="E9" s="17">
        <v>0</v>
      </c>
    </row>
    <row r="10" spans="1:5" ht="15.75" thickBot="1" x14ac:dyDescent="0.3">
      <c r="B10" s="15" t="s">
        <v>121</v>
      </c>
      <c r="C10" s="15" t="s">
        <v>122</v>
      </c>
      <c r="D10" s="15">
        <v>450</v>
      </c>
      <c r="E10" s="15">
        <v>0</v>
      </c>
    </row>
    <row r="12" spans="1:5" ht="15.75" thickBot="1" x14ac:dyDescent="0.3">
      <c r="A12" t="s">
        <v>111</v>
      </c>
    </row>
    <row r="13" spans="1:5" x14ac:dyDescent="0.25">
      <c r="B13" s="21"/>
      <c r="C13" s="21"/>
      <c r="D13" s="21" t="s">
        <v>135</v>
      </c>
      <c r="E13" s="21" t="s">
        <v>139</v>
      </c>
    </row>
    <row r="14" spans="1:5" ht="15.75" thickBot="1" x14ac:dyDescent="0.3">
      <c r="B14" s="22" t="s">
        <v>105</v>
      </c>
      <c r="C14" s="22" t="s">
        <v>106</v>
      </c>
      <c r="D14" s="22" t="s">
        <v>136</v>
      </c>
      <c r="E14" s="22" t="s">
        <v>140</v>
      </c>
    </row>
    <row r="15" spans="1:5" x14ac:dyDescent="0.25">
      <c r="B15" s="17" t="s">
        <v>123</v>
      </c>
      <c r="C15" s="17" t="s">
        <v>124</v>
      </c>
      <c r="D15" s="17">
        <v>1866.6666666666665</v>
      </c>
      <c r="E15" s="17">
        <v>0</v>
      </c>
    </row>
    <row r="16" spans="1:5" x14ac:dyDescent="0.25">
      <c r="B16" s="17" t="s">
        <v>127</v>
      </c>
      <c r="C16" s="17" t="s">
        <v>128</v>
      </c>
      <c r="D16" s="17">
        <v>999.99999999999977</v>
      </c>
      <c r="E16" s="17">
        <v>233.33333333333331</v>
      </c>
    </row>
    <row r="17" spans="2:5" ht="15.75" thickBot="1" x14ac:dyDescent="0.3">
      <c r="B17" s="15" t="s">
        <v>131</v>
      </c>
      <c r="C17" s="15" t="s">
        <v>132</v>
      </c>
      <c r="D17" s="15">
        <v>450</v>
      </c>
      <c r="E17" s="15">
        <v>33.333333333333371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DCBA-B956-42CE-B55B-DBBDC4BE78E0}">
  <dimension ref="A1:J14"/>
  <sheetViews>
    <sheetView showGridLines="0" workbookViewId="0"/>
  </sheetViews>
  <sheetFormatPr defaultRowHeight="15" x14ac:dyDescent="0.25"/>
  <cols>
    <col min="1" max="1" width="2.28515625" customWidth="1"/>
    <col min="2" max="2" width="6.140625" bestFit="1" customWidth="1"/>
    <col min="3" max="3" width="39.28515625" bestFit="1" customWidth="1"/>
    <col min="4" max="4" width="12" bestFit="1" customWidth="1"/>
    <col min="5" max="5" width="2.28515625" customWidth="1"/>
    <col min="6" max="6" width="6.42578125" bestFit="1" customWidth="1"/>
    <col min="7" max="7" width="12" bestFit="1" customWidth="1"/>
    <col min="8" max="8" width="2.28515625" customWidth="1"/>
    <col min="9" max="10" width="12" bestFit="1" customWidth="1"/>
  </cols>
  <sheetData>
    <row r="1" spans="1:10" x14ac:dyDescent="0.25">
      <c r="A1" s="14" t="s">
        <v>141</v>
      </c>
    </row>
    <row r="2" spans="1:10" x14ac:dyDescent="0.25">
      <c r="A2" s="14" t="s">
        <v>93</v>
      </c>
    </row>
    <row r="3" spans="1:10" x14ac:dyDescent="0.25">
      <c r="A3" s="14" t="s">
        <v>94</v>
      </c>
    </row>
    <row r="5" spans="1:10" ht="15.75" thickBot="1" x14ac:dyDescent="0.3"/>
    <row r="6" spans="1:10" x14ac:dyDescent="0.25">
      <c r="B6" s="21"/>
      <c r="C6" s="21" t="s">
        <v>142</v>
      </c>
      <c r="D6" s="21"/>
    </row>
    <row r="7" spans="1:10" ht="15.75" thickBot="1" x14ac:dyDescent="0.3">
      <c r="B7" s="22" t="s">
        <v>105</v>
      </c>
      <c r="C7" s="22" t="s">
        <v>106</v>
      </c>
      <c r="D7" s="22" t="s">
        <v>136</v>
      </c>
    </row>
    <row r="8" spans="1:10" ht="15.75" thickBot="1" x14ac:dyDescent="0.3">
      <c r="B8" s="15" t="s">
        <v>116</v>
      </c>
      <c r="C8" s="15" t="s">
        <v>117</v>
      </c>
      <c r="D8" s="18">
        <v>248333.33333333328</v>
      </c>
    </row>
    <row r="10" spans="1:10" ht="15.75" thickBot="1" x14ac:dyDescent="0.3"/>
    <row r="11" spans="1:10" x14ac:dyDescent="0.25">
      <c r="B11" s="21"/>
      <c r="C11" s="21" t="s">
        <v>143</v>
      </c>
      <c r="D11" s="21"/>
      <c r="F11" s="21" t="s">
        <v>144</v>
      </c>
      <c r="G11" s="21" t="s">
        <v>142</v>
      </c>
      <c r="I11" s="21" t="s">
        <v>147</v>
      </c>
      <c r="J11" s="21" t="s">
        <v>142</v>
      </c>
    </row>
    <row r="12" spans="1:10" ht="15.75" thickBot="1" x14ac:dyDescent="0.3">
      <c r="B12" s="22" t="s">
        <v>105</v>
      </c>
      <c r="C12" s="22" t="s">
        <v>106</v>
      </c>
      <c r="D12" s="22" t="s">
        <v>136</v>
      </c>
      <c r="F12" s="22" t="s">
        <v>145</v>
      </c>
      <c r="G12" s="22" t="s">
        <v>146</v>
      </c>
      <c r="I12" s="22" t="s">
        <v>145</v>
      </c>
      <c r="J12" s="22" t="s">
        <v>146</v>
      </c>
    </row>
    <row r="13" spans="1:10" x14ac:dyDescent="0.25">
      <c r="B13" s="17" t="s">
        <v>118</v>
      </c>
      <c r="C13" s="17" t="s">
        <v>119</v>
      </c>
      <c r="D13" s="19">
        <v>33.333333333333258</v>
      </c>
      <c r="F13" s="19">
        <v>0</v>
      </c>
      <c r="G13" s="19">
        <v>225000</v>
      </c>
      <c r="I13" s="19">
        <v>33.333333333333378</v>
      </c>
      <c r="J13" s="19">
        <v>248333.33333333337</v>
      </c>
    </row>
    <row r="14" spans="1:10" ht="15.75" thickBot="1" x14ac:dyDescent="0.3">
      <c r="B14" s="15" t="s">
        <v>121</v>
      </c>
      <c r="C14" s="15" t="s">
        <v>122</v>
      </c>
      <c r="D14" s="20">
        <v>450</v>
      </c>
      <c r="F14" s="20">
        <v>0</v>
      </c>
      <c r="G14" s="20">
        <v>23333.333333333281</v>
      </c>
      <c r="I14" s="20">
        <v>450</v>
      </c>
      <c r="J14" s="20">
        <v>248333.33333333328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workbookViewId="0">
      <selection activeCell="I25" sqref="I25"/>
    </sheetView>
  </sheetViews>
  <sheetFormatPr defaultRowHeight="15" x14ac:dyDescent="0.25"/>
  <cols>
    <col min="1" max="1" width="35" customWidth="1"/>
    <col min="2" max="2" width="20" customWidth="1"/>
    <col min="3" max="5" width="15" customWidth="1"/>
    <col min="6" max="6" width="10" customWidth="1"/>
  </cols>
  <sheetData>
    <row r="1" spans="1:6" ht="18.75" x14ac:dyDescent="0.3">
      <c r="A1" s="12" t="s">
        <v>0</v>
      </c>
      <c r="B1" s="11"/>
      <c r="C1" s="11"/>
      <c r="D1" s="11"/>
      <c r="E1" s="11"/>
      <c r="F1" s="11"/>
    </row>
    <row r="3" spans="1:6" ht="15.75" x14ac:dyDescent="0.25">
      <c r="A3" s="1" t="s">
        <v>1</v>
      </c>
    </row>
    <row r="4" spans="1:6" ht="30" x14ac:dyDescent="0.25">
      <c r="A4" s="2" t="s">
        <v>2</v>
      </c>
      <c r="B4" s="2" t="s">
        <v>3</v>
      </c>
      <c r="C4" s="2" t="s">
        <v>4</v>
      </c>
      <c r="D4" s="2" t="s">
        <v>5</v>
      </c>
      <c r="E4" s="2" t="s">
        <v>6</v>
      </c>
    </row>
    <row r="5" spans="1:6" x14ac:dyDescent="0.25">
      <c r="A5" s="3" t="s">
        <v>7</v>
      </c>
      <c r="B5" s="4">
        <v>700</v>
      </c>
      <c r="C5" s="5">
        <v>2</v>
      </c>
      <c r="D5" s="5">
        <v>3</v>
      </c>
      <c r="E5" s="5">
        <v>9999</v>
      </c>
    </row>
    <row r="6" spans="1:6" x14ac:dyDescent="0.25">
      <c r="A6" s="3" t="s">
        <v>8</v>
      </c>
      <c r="B6" s="4">
        <v>500</v>
      </c>
      <c r="C6" s="5">
        <v>4</v>
      </c>
      <c r="D6" s="5">
        <v>2</v>
      </c>
      <c r="E6" s="5">
        <v>450</v>
      </c>
    </row>
    <row r="8" spans="1:6" ht="15.75" x14ac:dyDescent="0.25">
      <c r="A8" s="1" t="s">
        <v>9</v>
      </c>
    </row>
    <row r="9" spans="1:6" x14ac:dyDescent="0.25">
      <c r="A9" s="3" t="s">
        <v>4</v>
      </c>
      <c r="C9" s="5">
        <v>2400</v>
      </c>
    </row>
    <row r="10" spans="1:6" x14ac:dyDescent="0.25">
      <c r="A10" s="3" t="s">
        <v>5</v>
      </c>
      <c r="C10" s="5">
        <v>1000</v>
      </c>
    </row>
    <row r="12" spans="1:6" ht="15.75" x14ac:dyDescent="0.25">
      <c r="A12" s="1" t="s">
        <v>10</v>
      </c>
    </row>
    <row r="13" spans="1:6" x14ac:dyDescent="0.25">
      <c r="A13" s="3" t="s">
        <v>11</v>
      </c>
      <c r="B13" s="5">
        <v>33.333333333333258</v>
      </c>
    </row>
    <row r="14" spans="1:6" x14ac:dyDescent="0.25">
      <c r="A14" s="3" t="s">
        <v>12</v>
      </c>
      <c r="B14" s="5">
        <v>450</v>
      </c>
    </row>
    <row r="16" spans="1:6" ht="15.75" x14ac:dyDescent="0.25">
      <c r="A16" s="1" t="s">
        <v>13</v>
      </c>
    </row>
    <row r="17" spans="1:6" x14ac:dyDescent="0.25">
      <c r="A17" s="3" t="s">
        <v>14</v>
      </c>
      <c r="B17" s="6">
        <f>SUMPRODUCT(B5:B6, B13:B14)</f>
        <v>248333.33333333328</v>
      </c>
    </row>
    <row r="19" spans="1:6" x14ac:dyDescent="0.25">
      <c r="A19" s="3" t="s">
        <v>15</v>
      </c>
      <c r="B19" s="7">
        <f>SUMPRODUCT(C5:C6, B13:B14)</f>
        <v>1866.6666666666665</v>
      </c>
      <c r="C19" t="s">
        <v>16</v>
      </c>
      <c r="D19" s="3">
        <f>C9</f>
        <v>2400</v>
      </c>
    </row>
    <row r="20" spans="1:6" x14ac:dyDescent="0.25">
      <c r="A20" s="3" t="s">
        <v>17</v>
      </c>
      <c r="B20" s="7">
        <f>SUMPRODUCT(D5:D6, B13:B14)</f>
        <v>999.99999999999977</v>
      </c>
      <c r="C20" t="s">
        <v>16</v>
      </c>
      <c r="D20" s="3">
        <f>C10</f>
        <v>1000</v>
      </c>
    </row>
    <row r="21" spans="1:6" x14ac:dyDescent="0.25">
      <c r="A21" s="3" t="s">
        <v>18</v>
      </c>
      <c r="B21" s="7">
        <f>B14</f>
        <v>450</v>
      </c>
      <c r="C21" t="s">
        <v>16</v>
      </c>
      <c r="D21" s="3">
        <f>E6</f>
        <v>450</v>
      </c>
    </row>
    <row r="23" spans="1:6" ht="15" customHeight="1" x14ac:dyDescent="0.25">
      <c r="A23" s="13" t="s">
        <v>19</v>
      </c>
      <c r="B23" s="13"/>
      <c r="C23" s="13"/>
      <c r="D23" s="13"/>
      <c r="E23" s="13"/>
      <c r="F23" s="13"/>
    </row>
    <row r="24" spans="1:6" x14ac:dyDescent="0.25">
      <c r="A24" s="13"/>
      <c r="B24" s="13"/>
      <c r="C24" s="13"/>
      <c r="D24" s="13"/>
      <c r="E24" s="13"/>
      <c r="F24" s="13"/>
    </row>
    <row r="25" spans="1:6" x14ac:dyDescent="0.25">
      <c r="A25" s="13"/>
      <c r="B25" s="13"/>
      <c r="C25" s="13"/>
      <c r="D25" s="13"/>
      <c r="E25" s="13"/>
      <c r="F25" s="13"/>
    </row>
    <row r="26" spans="1:6" x14ac:dyDescent="0.25">
      <c r="A26" s="13"/>
      <c r="B26" s="13"/>
      <c r="C26" s="13"/>
      <c r="D26" s="13"/>
      <c r="E26" s="13"/>
      <c r="F26" s="13"/>
    </row>
    <row r="27" spans="1:6" x14ac:dyDescent="0.25">
      <c r="A27" s="13"/>
      <c r="B27" s="13"/>
      <c r="C27" s="13"/>
      <c r="D27" s="13"/>
      <c r="E27" s="13"/>
      <c r="F27" s="13"/>
    </row>
    <row r="28" spans="1:6" x14ac:dyDescent="0.25">
      <c r="A28" s="13"/>
      <c r="B28" s="13"/>
      <c r="C28" s="13"/>
      <c r="D28" s="13"/>
      <c r="E28" s="13"/>
      <c r="F28" s="13"/>
    </row>
  </sheetData>
  <mergeCells count="2">
    <mergeCell ref="A1:F1"/>
    <mergeCell ref="A23:F2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topLeftCell="A12" workbookViewId="0">
      <selection sqref="A1:F1"/>
    </sheetView>
  </sheetViews>
  <sheetFormatPr defaultRowHeight="15" x14ac:dyDescent="0.25"/>
  <cols>
    <col min="1" max="1" width="40" customWidth="1"/>
    <col min="2" max="2" width="20" customWidth="1"/>
    <col min="3" max="5" width="15" customWidth="1"/>
    <col min="6" max="6" width="10" customWidth="1"/>
  </cols>
  <sheetData>
    <row r="1" spans="1:6" ht="18.75" x14ac:dyDescent="0.3">
      <c r="A1" s="12" t="s">
        <v>20</v>
      </c>
      <c r="B1" s="11"/>
      <c r="C1" s="11"/>
      <c r="D1" s="11"/>
      <c r="E1" s="11"/>
      <c r="F1" s="11"/>
    </row>
    <row r="3" spans="1:6" ht="15.75" x14ac:dyDescent="0.25">
      <c r="A3" s="1" t="s">
        <v>1</v>
      </c>
    </row>
    <row r="4" spans="1:6" ht="30" x14ac:dyDescent="0.25">
      <c r="A4" s="2" t="s">
        <v>2</v>
      </c>
      <c r="B4" s="2" t="s">
        <v>21</v>
      </c>
      <c r="C4" s="2" t="s">
        <v>22</v>
      </c>
      <c r="D4" s="2" t="s">
        <v>23</v>
      </c>
      <c r="E4" s="2" t="s">
        <v>24</v>
      </c>
    </row>
    <row r="5" spans="1:6" x14ac:dyDescent="0.25">
      <c r="A5" s="3" t="s">
        <v>25</v>
      </c>
      <c r="B5" s="5">
        <v>29</v>
      </c>
      <c r="C5" s="5">
        <v>3</v>
      </c>
      <c r="D5" s="5">
        <v>2</v>
      </c>
      <c r="E5" s="5">
        <v>1</v>
      </c>
    </row>
    <row r="6" spans="1:6" x14ac:dyDescent="0.25">
      <c r="A6" s="3" t="s">
        <v>26</v>
      </c>
      <c r="B6" s="5">
        <v>32</v>
      </c>
      <c r="C6" s="5">
        <v>4</v>
      </c>
      <c r="D6" s="5">
        <v>2</v>
      </c>
      <c r="E6" s="5">
        <v>1</v>
      </c>
    </row>
    <row r="7" spans="1:6" x14ac:dyDescent="0.25">
      <c r="A7" s="3" t="s">
        <v>27</v>
      </c>
      <c r="B7" s="5">
        <v>72</v>
      </c>
      <c r="C7" s="5">
        <v>4</v>
      </c>
      <c r="D7" s="5">
        <v>4</v>
      </c>
      <c r="E7" s="5">
        <v>2</v>
      </c>
    </row>
    <row r="8" spans="1:6" x14ac:dyDescent="0.25">
      <c r="A8" s="3" t="s">
        <v>28</v>
      </c>
      <c r="B8" s="5">
        <v>54</v>
      </c>
      <c r="C8" s="5">
        <v>3</v>
      </c>
      <c r="D8" s="5">
        <v>3</v>
      </c>
      <c r="E8" s="5">
        <v>2</v>
      </c>
    </row>
    <row r="10" spans="1:6" ht="15.75" x14ac:dyDescent="0.25">
      <c r="A10" s="1" t="s">
        <v>29</v>
      </c>
    </row>
    <row r="11" spans="1:6" x14ac:dyDescent="0.25">
      <c r="A11" s="3" t="s">
        <v>22</v>
      </c>
      <c r="C11" s="5">
        <v>4700</v>
      </c>
    </row>
    <row r="12" spans="1:6" x14ac:dyDescent="0.25">
      <c r="A12" s="3" t="s">
        <v>30</v>
      </c>
      <c r="C12" s="5">
        <v>4500</v>
      </c>
    </row>
    <row r="13" spans="1:6" x14ac:dyDescent="0.25">
      <c r="A13" s="3" t="s">
        <v>24</v>
      </c>
      <c r="C13" s="5">
        <v>2500</v>
      </c>
    </row>
    <row r="15" spans="1:6" ht="15.75" x14ac:dyDescent="0.25">
      <c r="A15" s="1" t="s">
        <v>10</v>
      </c>
    </row>
    <row r="16" spans="1:6" x14ac:dyDescent="0.25">
      <c r="A16" s="3" t="s">
        <v>31</v>
      </c>
      <c r="B16" s="5">
        <v>0</v>
      </c>
    </row>
    <row r="17" spans="1:6" x14ac:dyDescent="0.25">
      <c r="A17" s="3" t="s">
        <v>32</v>
      </c>
      <c r="B17" s="5">
        <v>0</v>
      </c>
    </row>
    <row r="18" spans="1:6" x14ac:dyDescent="0.25">
      <c r="A18" s="3" t="s">
        <v>33</v>
      </c>
      <c r="B18" s="5">
        <v>0</v>
      </c>
    </row>
    <row r="19" spans="1:6" x14ac:dyDescent="0.25">
      <c r="A19" s="3" t="s">
        <v>34</v>
      </c>
      <c r="B19" s="5">
        <v>0</v>
      </c>
    </row>
    <row r="21" spans="1:6" ht="15.75" x14ac:dyDescent="0.25">
      <c r="A21" s="1" t="s">
        <v>13</v>
      </c>
    </row>
    <row r="22" spans="1:6" x14ac:dyDescent="0.25">
      <c r="A22" s="3" t="s">
        <v>14</v>
      </c>
      <c r="B22" s="8">
        <f>SUMPRODUCT(B5:B8, B16:B19)</f>
        <v>0</v>
      </c>
    </row>
    <row r="24" spans="1:6" x14ac:dyDescent="0.25">
      <c r="A24" s="3" t="s">
        <v>35</v>
      </c>
      <c r="B24" s="7">
        <f>SUMPRODUCT(C5:C8, B16:B19)</f>
        <v>0</v>
      </c>
      <c r="C24" t="s">
        <v>16</v>
      </c>
      <c r="D24" s="3">
        <f>C11</f>
        <v>4700</v>
      </c>
    </row>
    <row r="25" spans="1:6" x14ac:dyDescent="0.25">
      <c r="A25" s="3" t="s">
        <v>36</v>
      </c>
      <c r="B25" s="7">
        <f>SUMPRODUCT(D5:D8, B16:B19)</f>
        <v>0</v>
      </c>
      <c r="C25" t="s">
        <v>16</v>
      </c>
      <c r="D25" s="3">
        <f>C12</f>
        <v>4500</v>
      </c>
    </row>
    <row r="26" spans="1:6" x14ac:dyDescent="0.25">
      <c r="A26" s="3" t="s">
        <v>37</v>
      </c>
      <c r="B26" s="7">
        <f>SUMPRODUCT(E5:E8, B16:B19)</f>
        <v>0</v>
      </c>
      <c r="C26" t="s">
        <v>16</v>
      </c>
      <c r="D26" s="3">
        <f>C13</f>
        <v>2500</v>
      </c>
    </row>
    <row r="28" spans="1:6" ht="15.75" x14ac:dyDescent="0.25">
      <c r="A28" s="1" t="s">
        <v>38</v>
      </c>
    </row>
    <row r="29" spans="1:6" x14ac:dyDescent="0.25">
      <c r="A29" s="3" t="s">
        <v>39</v>
      </c>
      <c r="B29" s="5">
        <v>80</v>
      </c>
    </row>
    <row r="30" spans="1:6" x14ac:dyDescent="0.25">
      <c r="A30" s="3" t="s">
        <v>40</v>
      </c>
      <c r="B30" s="8">
        <v>-26</v>
      </c>
    </row>
    <row r="32" spans="1:6" x14ac:dyDescent="0.25">
      <c r="A32" s="9" t="s">
        <v>41</v>
      </c>
      <c r="B32" s="10"/>
      <c r="C32" s="10"/>
      <c r="D32" s="10"/>
      <c r="E32" s="10"/>
      <c r="F32" s="10"/>
    </row>
    <row r="33" spans="1:6" x14ac:dyDescent="0.25">
      <c r="A33" s="11"/>
      <c r="B33" s="10"/>
      <c r="C33" s="10"/>
      <c r="D33" s="10"/>
      <c r="E33" s="10"/>
      <c r="F33" s="10"/>
    </row>
  </sheetData>
  <mergeCells count="2">
    <mergeCell ref="A32:F33"/>
    <mergeCell ref="A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workbookViewId="0">
      <selection sqref="A1:F1"/>
    </sheetView>
  </sheetViews>
  <sheetFormatPr defaultRowHeight="15" x14ac:dyDescent="0.25"/>
  <cols>
    <col min="1" max="1" width="40" customWidth="1"/>
    <col min="2" max="2" width="20" customWidth="1"/>
    <col min="3" max="5" width="15" customWidth="1"/>
    <col min="6" max="6" width="10" customWidth="1"/>
  </cols>
  <sheetData>
    <row r="1" spans="1:6" ht="18.75" x14ac:dyDescent="0.3">
      <c r="A1" s="12" t="s">
        <v>42</v>
      </c>
      <c r="B1" s="11"/>
      <c r="C1" s="11"/>
      <c r="D1" s="11"/>
      <c r="E1" s="11"/>
      <c r="F1" s="11"/>
    </row>
    <row r="3" spans="1:6" ht="15.75" x14ac:dyDescent="0.25">
      <c r="A3" s="1" t="s">
        <v>43</v>
      </c>
    </row>
    <row r="4" spans="1:6" x14ac:dyDescent="0.25">
      <c r="A4" s="2" t="s">
        <v>44</v>
      </c>
      <c r="B4" s="2" t="s">
        <v>45</v>
      </c>
      <c r="C4" s="2" t="s">
        <v>46</v>
      </c>
      <c r="D4" s="2" t="s">
        <v>47</v>
      </c>
      <c r="E4" s="2" t="s">
        <v>48</v>
      </c>
    </row>
    <row r="5" spans="1:6" x14ac:dyDescent="0.25">
      <c r="A5" s="3" t="s">
        <v>49</v>
      </c>
      <c r="B5" s="5">
        <v>0.4</v>
      </c>
      <c r="C5" s="5">
        <v>3</v>
      </c>
      <c r="D5" s="5">
        <v>5</v>
      </c>
      <c r="E5" s="5">
        <v>1</v>
      </c>
    </row>
    <row r="6" spans="1:6" x14ac:dyDescent="0.25">
      <c r="A6" s="3" t="s">
        <v>50</v>
      </c>
      <c r="B6" s="5">
        <v>0.2</v>
      </c>
      <c r="C6" s="5">
        <v>4</v>
      </c>
      <c r="D6" s="5">
        <v>3</v>
      </c>
      <c r="E6" s="5">
        <v>1</v>
      </c>
    </row>
    <row r="7" spans="1:6" x14ac:dyDescent="0.25">
      <c r="A7" s="3" t="s">
        <v>51</v>
      </c>
      <c r="B7" s="5">
        <v>0.6</v>
      </c>
      <c r="C7" s="5">
        <v>7</v>
      </c>
      <c r="D7" s="5">
        <v>6</v>
      </c>
      <c r="E7" s="5">
        <v>2</v>
      </c>
    </row>
    <row r="8" spans="1:6" x14ac:dyDescent="0.25">
      <c r="A8" s="3" t="s">
        <v>52</v>
      </c>
      <c r="B8" s="5">
        <v>0.3</v>
      </c>
      <c r="C8" s="5">
        <v>2</v>
      </c>
      <c r="D8" s="5">
        <v>6</v>
      </c>
      <c r="E8" s="5">
        <v>3</v>
      </c>
    </row>
    <row r="10" spans="1:6" ht="15.75" x14ac:dyDescent="0.25">
      <c r="A10" s="1" t="s">
        <v>53</v>
      </c>
    </row>
    <row r="11" spans="1:6" x14ac:dyDescent="0.25">
      <c r="A11" s="3" t="s">
        <v>54</v>
      </c>
      <c r="C11" s="5">
        <v>36</v>
      </c>
      <c r="D11" s="3" t="s">
        <v>55</v>
      </c>
    </row>
    <row r="12" spans="1:6" x14ac:dyDescent="0.25">
      <c r="A12" s="3" t="s">
        <v>56</v>
      </c>
      <c r="C12" s="5">
        <v>280</v>
      </c>
      <c r="D12" s="3" t="s">
        <v>55</v>
      </c>
    </row>
    <row r="13" spans="1:6" x14ac:dyDescent="0.25">
      <c r="A13" s="3" t="s">
        <v>57</v>
      </c>
      <c r="C13" s="5">
        <v>200</v>
      </c>
      <c r="D13" s="3" t="s">
        <v>55</v>
      </c>
    </row>
    <row r="14" spans="1:6" x14ac:dyDescent="0.25">
      <c r="A14" s="3" t="s">
        <v>58</v>
      </c>
      <c r="C14" s="5">
        <v>1050</v>
      </c>
      <c r="D14" s="3" t="s">
        <v>16</v>
      </c>
    </row>
    <row r="16" spans="1:6" ht="15.75" x14ac:dyDescent="0.25">
      <c r="A16" s="1" t="s">
        <v>59</v>
      </c>
    </row>
    <row r="17" spans="1:6" x14ac:dyDescent="0.25">
      <c r="A17" s="3" t="s">
        <v>49</v>
      </c>
      <c r="B17" s="5">
        <v>0</v>
      </c>
    </row>
    <row r="18" spans="1:6" x14ac:dyDescent="0.25">
      <c r="A18" s="3" t="s">
        <v>50</v>
      </c>
      <c r="B18" s="5">
        <v>0</v>
      </c>
    </row>
    <row r="19" spans="1:6" x14ac:dyDescent="0.25">
      <c r="A19" s="3" t="s">
        <v>51</v>
      </c>
      <c r="B19" s="5">
        <v>0</v>
      </c>
    </row>
    <row r="20" spans="1:6" x14ac:dyDescent="0.25">
      <c r="A20" s="3" t="s">
        <v>52</v>
      </c>
      <c r="B20" s="5">
        <v>0</v>
      </c>
    </row>
    <row r="22" spans="1:6" ht="15.75" x14ac:dyDescent="0.25">
      <c r="A22" s="1" t="s">
        <v>13</v>
      </c>
    </row>
    <row r="23" spans="1:6" x14ac:dyDescent="0.25">
      <c r="A23" s="3" t="s">
        <v>60</v>
      </c>
      <c r="B23" s="8">
        <f>SUMPRODUCT(B5:B8, B17:B20)</f>
        <v>0</v>
      </c>
    </row>
    <row r="25" spans="1:6" x14ac:dyDescent="0.25">
      <c r="A25" s="3" t="s">
        <v>61</v>
      </c>
      <c r="B25" s="7">
        <f>SUM(B17:B20)</f>
        <v>0</v>
      </c>
      <c r="C25" t="s">
        <v>55</v>
      </c>
      <c r="D25" s="3">
        <f>C11</f>
        <v>36</v>
      </c>
    </row>
    <row r="26" spans="1:6" x14ac:dyDescent="0.25">
      <c r="A26" s="3" t="s">
        <v>62</v>
      </c>
      <c r="B26" s="7">
        <f>SUMPRODUCT(C5:C8, B17:B20)</f>
        <v>0</v>
      </c>
      <c r="C26" t="s">
        <v>55</v>
      </c>
      <c r="D26" s="3">
        <f>C12</f>
        <v>280</v>
      </c>
    </row>
    <row r="27" spans="1:6" x14ac:dyDescent="0.25">
      <c r="A27" s="3" t="s">
        <v>63</v>
      </c>
      <c r="B27" s="7">
        <f>SUMPRODUCT(D5:D8, B17:B20)</f>
        <v>0</v>
      </c>
      <c r="C27" t="s">
        <v>55</v>
      </c>
      <c r="D27" s="3">
        <f>C13</f>
        <v>200</v>
      </c>
    </row>
    <row r="28" spans="1:6" x14ac:dyDescent="0.25">
      <c r="A28" s="3" t="s">
        <v>64</v>
      </c>
      <c r="B28" s="7">
        <f>SUMPRODUCT(E5:E8, B17:B20)</f>
        <v>0</v>
      </c>
      <c r="C28" t="s">
        <v>16</v>
      </c>
      <c r="D28" s="3">
        <f>C14</f>
        <v>1050</v>
      </c>
    </row>
    <row r="30" spans="1:6" x14ac:dyDescent="0.25">
      <c r="A30" s="9" t="s">
        <v>65</v>
      </c>
      <c r="B30" s="10"/>
      <c r="C30" s="10"/>
      <c r="D30" s="10"/>
      <c r="E30" s="10"/>
      <c r="F30" s="10"/>
    </row>
    <row r="31" spans="1:6" x14ac:dyDescent="0.25">
      <c r="A31" s="11"/>
      <c r="B31" s="10"/>
      <c r="C31" s="10"/>
      <c r="D31" s="10"/>
      <c r="E31" s="10"/>
      <c r="F31" s="10"/>
    </row>
  </sheetData>
  <mergeCells count="2">
    <mergeCell ref="A1:F1"/>
    <mergeCell ref="A30:F3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workbookViewId="0">
      <selection sqref="A1:F1"/>
    </sheetView>
  </sheetViews>
  <sheetFormatPr defaultRowHeight="15" x14ac:dyDescent="0.25"/>
  <cols>
    <col min="1" max="1" width="40" customWidth="1"/>
    <col min="2" max="2" width="20" customWidth="1"/>
    <col min="3" max="6" width="15" customWidth="1"/>
  </cols>
  <sheetData>
    <row r="1" spans="1:6" ht="18.75" x14ac:dyDescent="0.3">
      <c r="A1" s="12" t="s">
        <v>66</v>
      </c>
      <c r="B1" s="11"/>
      <c r="C1" s="11"/>
      <c r="D1" s="11"/>
      <c r="E1" s="11"/>
      <c r="F1" s="11"/>
    </row>
    <row r="3" spans="1:6" ht="15.75" x14ac:dyDescent="0.25">
      <c r="A3" s="1" t="s">
        <v>67</v>
      </c>
    </row>
    <row r="4" spans="1:6" x14ac:dyDescent="0.25">
      <c r="A4" s="2" t="s">
        <v>68</v>
      </c>
      <c r="B4" s="2" t="s">
        <v>69</v>
      </c>
      <c r="C4" s="2" t="s">
        <v>70</v>
      </c>
      <c r="D4" s="2" t="s">
        <v>71</v>
      </c>
      <c r="E4" s="2" t="s">
        <v>72</v>
      </c>
      <c r="F4" s="2" t="s">
        <v>73</v>
      </c>
    </row>
    <row r="5" spans="1:6" x14ac:dyDescent="0.25">
      <c r="A5" s="3" t="s">
        <v>74</v>
      </c>
      <c r="B5" s="5">
        <v>90</v>
      </c>
      <c r="C5" s="5">
        <v>1</v>
      </c>
      <c r="D5" s="5">
        <v>1</v>
      </c>
      <c r="E5" s="5">
        <v>0.5</v>
      </c>
      <c r="F5" s="5">
        <v>1</v>
      </c>
    </row>
    <row r="6" spans="1:6" x14ac:dyDescent="0.25">
      <c r="A6" s="3" t="s">
        <v>75</v>
      </c>
      <c r="B6" s="5">
        <v>28</v>
      </c>
      <c r="C6" s="5">
        <v>1</v>
      </c>
      <c r="D6" s="5">
        <v>1</v>
      </c>
      <c r="E6" s="5">
        <v>1</v>
      </c>
      <c r="F6" s="5">
        <v>1</v>
      </c>
    </row>
    <row r="7" spans="1:6" x14ac:dyDescent="0.25">
      <c r="A7" s="3" t="s">
        <v>76</v>
      </c>
      <c r="B7" s="5">
        <v>28</v>
      </c>
      <c r="C7" s="5">
        <v>0</v>
      </c>
      <c r="D7" s="5">
        <v>1</v>
      </c>
      <c r="E7" s="5">
        <v>1</v>
      </c>
      <c r="F7" s="5">
        <v>1</v>
      </c>
    </row>
    <row r="8" spans="1:6" x14ac:dyDescent="0.25">
      <c r="A8" s="3" t="s">
        <v>77</v>
      </c>
      <c r="B8" s="5">
        <v>28</v>
      </c>
      <c r="C8" s="5">
        <v>0</v>
      </c>
      <c r="D8" s="5">
        <v>0</v>
      </c>
      <c r="E8" s="5">
        <v>1</v>
      </c>
      <c r="F8" s="5">
        <v>1</v>
      </c>
    </row>
    <row r="9" spans="1:6" x14ac:dyDescent="0.25">
      <c r="A9" s="3" t="s">
        <v>78</v>
      </c>
      <c r="B9" s="5">
        <v>28</v>
      </c>
      <c r="C9" s="5">
        <v>0</v>
      </c>
      <c r="D9" s="5">
        <v>0</v>
      </c>
      <c r="E9" s="5">
        <v>0</v>
      </c>
      <c r="F9" s="5">
        <v>1</v>
      </c>
    </row>
    <row r="10" spans="1:6" x14ac:dyDescent="0.25">
      <c r="A10" s="3" t="s">
        <v>79</v>
      </c>
      <c r="B10" s="5">
        <v>28</v>
      </c>
      <c r="C10" s="5">
        <v>0</v>
      </c>
      <c r="D10" s="5">
        <v>0</v>
      </c>
      <c r="E10" s="5">
        <v>0</v>
      </c>
      <c r="F10" s="5">
        <v>0</v>
      </c>
    </row>
    <row r="12" spans="1:6" ht="15.75" x14ac:dyDescent="0.25">
      <c r="A12" s="1" t="s">
        <v>80</v>
      </c>
    </row>
    <row r="13" spans="1:6" x14ac:dyDescent="0.25">
      <c r="A13" s="3" t="s">
        <v>81</v>
      </c>
      <c r="C13" s="5">
        <v>10</v>
      </c>
    </row>
    <row r="14" spans="1:6" x14ac:dyDescent="0.25">
      <c r="A14" s="3" t="s">
        <v>82</v>
      </c>
      <c r="C14" s="5">
        <v>12</v>
      </c>
    </row>
    <row r="15" spans="1:6" x14ac:dyDescent="0.25">
      <c r="A15" s="3" t="s">
        <v>83</v>
      </c>
      <c r="C15" s="5">
        <v>14</v>
      </c>
    </row>
    <row r="16" spans="1:6" x14ac:dyDescent="0.25">
      <c r="A16" s="3" t="s">
        <v>84</v>
      </c>
      <c r="C16" s="5">
        <v>16</v>
      </c>
    </row>
    <row r="18" spans="1:4" ht="15.75" x14ac:dyDescent="0.25">
      <c r="A18" s="1" t="s">
        <v>10</v>
      </c>
    </row>
    <row r="19" spans="1:4" x14ac:dyDescent="0.25">
      <c r="A19" s="3" t="s">
        <v>85</v>
      </c>
      <c r="B19" s="5">
        <v>0</v>
      </c>
    </row>
    <row r="20" spans="1:4" x14ac:dyDescent="0.25">
      <c r="A20" s="3" t="s">
        <v>75</v>
      </c>
      <c r="B20" s="5">
        <v>0</v>
      </c>
    </row>
    <row r="21" spans="1:4" x14ac:dyDescent="0.25">
      <c r="A21" s="3" t="s">
        <v>76</v>
      </c>
      <c r="B21" s="5">
        <v>0</v>
      </c>
    </row>
    <row r="22" spans="1:4" x14ac:dyDescent="0.25">
      <c r="A22" s="3" t="s">
        <v>77</v>
      </c>
      <c r="B22" s="5">
        <v>0</v>
      </c>
    </row>
    <row r="23" spans="1:4" x14ac:dyDescent="0.25">
      <c r="A23" s="3" t="s">
        <v>78</v>
      </c>
      <c r="B23" s="5">
        <v>0</v>
      </c>
    </row>
    <row r="24" spans="1:4" x14ac:dyDescent="0.25">
      <c r="A24" s="3" t="s">
        <v>79</v>
      </c>
      <c r="B24" s="5">
        <v>0</v>
      </c>
    </row>
    <row r="26" spans="1:4" ht="15.75" x14ac:dyDescent="0.25">
      <c r="A26" s="1" t="s">
        <v>13</v>
      </c>
    </row>
    <row r="27" spans="1:4" x14ac:dyDescent="0.25">
      <c r="A27" s="3" t="s">
        <v>60</v>
      </c>
      <c r="B27" s="8">
        <f>SUMPRODUCT(B5:B10, B19:B24)</f>
        <v>0</v>
      </c>
    </row>
    <row r="29" spans="1:4" x14ac:dyDescent="0.25">
      <c r="A29" s="3" t="s">
        <v>86</v>
      </c>
      <c r="B29" s="7">
        <f>SUMPRODUCT(C5:C10, B19:B24)</f>
        <v>0</v>
      </c>
      <c r="C29" t="s">
        <v>55</v>
      </c>
      <c r="D29" s="3">
        <f>C13</f>
        <v>10</v>
      </c>
    </row>
    <row r="30" spans="1:4" x14ac:dyDescent="0.25">
      <c r="A30" s="3" t="s">
        <v>87</v>
      </c>
      <c r="B30" s="7">
        <f>SUMPRODUCT(D5:D10, B19:B24)</f>
        <v>0</v>
      </c>
      <c r="C30" t="s">
        <v>55</v>
      </c>
      <c r="D30" s="3">
        <f>C14</f>
        <v>12</v>
      </c>
    </row>
    <row r="31" spans="1:4" x14ac:dyDescent="0.25">
      <c r="A31" s="3" t="s">
        <v>88</v>
      </c>
      <c r="B31" s="7">
        <f>SUMPRODUCT(E5:E10, B19:B24)</f>
        <v>0</v>
      </c>
      <c r="C31" t="s">
        <v>55</v>
      </c>
      <c r="D31" s="3">
        <f>C15</f>
        <v>14</v>
      </c>
    </row>
    <row r="32" spans="1:4" x14ac:dyDescent="0.25">
      <c r="A32" s="3" t="s">
        <v>89</v>
      </c>
      <c r="B32" s="7">
        <f>SUMPRODUCT(F5:F10, B19:B24)</f>
        <v>0</v>
      </c>
      <c r="C32" t="s">
        <v>55</v>
      </c>
      <c r="D32" s="3">
        <f>C16</f>
        <v>16</v>
      </c>
    </row>
    <row r="34" spans="1:6" x14ac:dyDescent="0.25">
      <c r="A34" s="3" t="s">
        <v>90</v>
      </c>
      <c r="B34" s="7">
        <f>B19</f>
        <v>0</v>
      </c>
      <c r="C34" t="s">
        <v>16</v>
      </c>
      <c r="D34" s="3">
        <v>12</v>
      </c>
    </row>
    <row r="36" spans="1:6" x14ac:dyDescent="0.25">
      <c r="A36" s="9" t="s">
        <v>91</v>
      </c>
      <c r="B36" s="10"/>
      <c r="C36" s="10"/>
      <c r="D36" s="10"/>
      <c r="E36" s="10"/>
      <c r="F36" s="10"/>
    </row>
    <row r="37" spans="1:6" x14ac:dyDescent="0.25">
      <c r="A37" s="11"/>
      <c r="B37" s="10"/>
      <c r="C37" s="10"/>
      <c r="D37" s="10"/>
      <c r="E37" s="10"/>
      <c r="F37" s="10"/>
    </row>
  </sheetData>
  <mergeCells count="2">
    <mergeCell ref="A1:F1"/>
    <mergeCell ref="A36:F3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Answer Report 1</vt:lpstr>
      <vt:lpstr>Sensitivity Report 1</vt:lpstr>
      <vt:lpstr>Limits Report 1</vt:lpstr>
      <vt:lpstr>1. Dasar (Meja &amp; Kursi)</vt:lpstr>
      <vt:lpstr>2. Reduced Cost (Elektronik)</vt:lpstr>
      <vt:lpstr>3. Minimasi (Diet Problem)</vt:lpstr>
      <vt:lpstr>4. Alternate Optima (Bank)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aurino</cp:lastModifiedBy>
  <dcterms:created xsi:type="dcterms:W3CDTF">2026-07-18T10:06:01Z</dcterms:created>
  <dcterms:modified xsi:type="dcterms:W3CDTF">2026-07-18T10:09:59Z</dcterms:modified>
</cp:coreProperties>
</file>