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Kuliah\Statistika\Statistika Excel\"/>
    </mc:Choice>
  </mc:AlternateContent>
  <xr:revisionPtr revIDLastSave="0" documentId="13_ncr:9_{C389347A-709C-4D47-A168-F8011BE4CA76}" xr6:coauthVersionLast="47" xr6:coauthVersionMax="47" xr10:uidLastSave="{00000000-0000-0000-0000-000000000000}"/>
  <bookViews>
    <workbookView xWindow="-120" yWindow="-120" windowWidth="26760" windowHeight="14520" xr2:uid="{E742C8EB-5386-40FD-B2AE-A7EF4B5EBAEB}"/>
  </bookViews>
  <sheets>
    <sheet name="Data" sheetId="1" r:id="rId1"/>
    <sheet name="simple regression" sheetId="5" r:id="rId2"/>
    <sheet name="multiple regression" sheetId="4" r:id="rId3"/>
    <sheet name="How To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1" l="1"/>
  <c r="G6" i="1" s="1"/>
  <c r="J17" i="1"/>
  <c r="G17" i="1"/>
  <c r="I7" i="1"/>
  <c r="J7" i="1"/>
  <c r="I8" i="1"/>
  <c r="J8" i="1" s="1"/>
  <c r="I9" i="1"/>
  <c r="J9" i="1"/>
  <c r="I10" i="1"/>
  <c r="J10" i="1" s="1"/>
  <c r="I11" i="1"/>
  <c r="J11" i="1"/>
  <c r="I12" i="1"/>
  <c r="J12" i="1" s="1"/>
  <c r="I13" i="1"/>
  <c r="J13" i="1"/>
  <c r="I14" i="1"/>
  <c r="J14" i="1" s="1"/>
  <c r="I15" i="1"/>
  <c r="J15" i="1"/>
  <c r="I6" i="1"/>
  <c r="J6" i="1" s="1"/>
  <c r="F7" i="1"/>
  <c r="G7" i="1"/>
  <c r="F8" i="1"/>
  <c r="G8" i="1" s="1"/>
  <c r="F9" i="1"/>
  <c r="G9" i="1" s="1"/>
  <c r="F10" i="1"/>
  <c r="G10" i="1" s="1"/>
  <c r="F11" i="1"/>
  <c r="G11" i="1"/>
  <c r="F12" i="1"/>
  <c r="G12" i="1" s="1"/>
  <c r="F13" i="1"/>
  <c r="G13" i="1"/>
  <c r="F14" i="1"/>
  <c r="G14" i="1" s="1"/>
  <c r="F15" i="1"/>
  <c r="G15" i="1" s="1"/>
  <c r="A7" i="1"/>
  <c r="A8" i="1"/>
  <c r="A9" i="1" s="1"/>
  <c r="A10" i="1" s="1"/>
  <c r="A11" i="1" s="1"/>
  <c r="A12" i="1" s="1"/>
  <c r="A13" i="1" s="1"/>
  <c r="A14" i="1" s="1"/>
  <c r="A15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Asli Erdem</author>
  </authors>
  <commentList>
    <comment ref="B4" authorId="0" shapeId="0" xr:uid="{FFDE12CD-DA5A-4A11-8F19-5BA46FDED7CA}">
      <text>
        <r>
          <rPr>
            <sz val="8"/>
            <color indexed="81"/>
            <rFont val="Tahoma"/>
            <family val="2"/>
            <charset val="162"/>
          </rPr>
          <t>=correlation coefficient=sqrt(0.59)
0.77 is close to 1, thus there is a linear relationship between floor space and monthly sales</t>
        </r>
      </text>
    </comment>
    <comment ref="B5" authorId="0" shapeId="0" xr:uid="{9787F418-C708-413C-BE06-2E775D847246}">
      <text>
        <r>
          <rPr>
            <b/>
            <sz val="8"/>
            <color indexed="81"/>
            <rFont val="Tahoma"/>
            <family val="2"/>
            <charset val="162"/>
          </rPr>
          <t>=</t>
        </r>
        <r>
          <rPr>
            <sz val="8"/>
            <color indexed="81"/>
            <rFont val="Tahoma"/>
            <family val="2"/>
            <charset val="162"/>
          </rPr>
          <t>coefficient of determination</t>
        </r>
        <r>
          <rPr>
            <b/>
            <sz val="8"/>
            <color indexed="81"/>
            <rFont val="Tahoma"/>
            <family val="2"/>
            <charset val="162"/>
          </rPr>
          <t xml:space="preserve"> </t>
        </r>
        <r>
          <rPr>
            <sz val="8"/>
            <color indexed="81"/>
            <rFont val="Tahoma"/>
            <family val="2"/>
            <charset val="162"/>
          </rPr>
          <t>is not close to 1, so the variability in monthly sales can not be explained totally by the regression model used. Model might be enhanced by introducing of new factors</t>
        </r>
      </text>
    </comment>
    <comment ref="B7" authorId="0" shapeId="0" xr:uid="{35FB746A-0A82-478E-96ED-91A1FBA47997}">
      <text>
        <r>
          <rPr>
            <sz val="8"/>
            <color indexed="81"/>
            <rFont val="Tahoma"/>
            <family val="2"/>
            <charset val="162"/>
          </rPr>
          <t>=sqrt(MSE)
=sqrt(249355604.58)</t>
        </r>
      </text>
    </comment>
    <comment ref="C11" authorId="0" shapeId="0" xr:uid="{81CA2555-374E-489E-AB28-F56A7163941F}">
      <text>
        <r>
          <rPr>
            <b/>
            <sz val="8"/>
            <color indexed="81"/>
            <rFont val="Tahoma"/>
            <family val="2"/>
            <charset val="162"/>
          </rPr>
          <t>Asli Erdem:</t>
        </r>
        <r>
          <rPr>
            <sz val="8"/>
            <color indexed="81"/>
            <rFont val="Tahoma"/>
            <family val="2"/>
            <charset val="162"/>
          </rPr>
          <t xml:space="preserve">
sum of squares</t>
        </r>
      </text>
    </comment>
    <comment ref="D11" authorId="0" shapeId="0" xr:uid="{CB05C28E-1C19-4F51-B3B8-2C186E46CB71}">
      <text>
        <r>
          <rPr>
            <b/>
            <sz val="8"/>
            <color indexed="81"/>
            <rFont val="Tahoma"/>
            <family val="2"/>
            <charset val="162"/>
          </rPr>
          <t>Asli Erdem:</t>
        </r>
        <r>
          <rPr>
            <sz val="8"/>
            <color indexed="81"/>
            <rFont val="Tahoma"/>
            <family val="2"/>
            <charset val="162"/>
          </rPr>
          <t xml:space="preserve">
mean sum of squares
=SS/df</t>
        </r>
      </text>
    </comment>
    <comment ref="C12" authorId="0" shapeId="0" xr:uid="{24D59CC9-3D63-4B24-BC01-9FDEEAB41360}">
      <text>
        <r>
          <rPr>
            <b/>
            <sz val="8"/>
            <color indexed="81"/>
            <rFont val="Tahoma"/>
            <family val="2"/>
            <charset val="162"/>
          </rPr>
          <t>Asli Erdem:</t>
        </r>
        <r>
          <rPr>
            <sz val="8"/>
            <color indexed="81"/>
            <rFont val="Tahoma"/>
            <family val="2"/>
            <charset val="162"/>
          </rPr>
          <t xml:space="preserve">
sum of squared errors due to regression</t>
        </r>
      </text>
    </comment>
    <comment ref="D12" authorId="0" shapeId="0" xr:uid="{1BE3BCF4-33F4-41C2-8F0B-581AA1D33D59}">
      <text>
        <r>
          <rPr>
            <b/>
            <sz val="8"/>
            <color indexed="81"/>
            <rFont val="Tahoma"/>
            <family val="2"/>
            <charset val="162"/>
          </rPr>
          <t>Asli Erdem:</t>
        </r>
        <r>
          <rPr>
            <sz val="8"/>
            <color indexed="81"/>
            <rFont val="Tahoma"/>
            <family val="2"/>
            <charset val="162"/>
          </rPr>
          <t xml:space="preserve">
MSR</t>
        </r>
      </text>
    </comment>
    <comment ref="E12" authorId="0" shapeId="0" xr:uid="{4838FF33-B611-4EB6-8688-43F34CE95661}">
      <text>
        <r>
          <rPr>
            <b/>
            <sz val="8"/>
            <color indexed="81"/>
            <rFont val="Tahoma"/>
            <family val="2"/>
            <charset val="162"/>
          </rPr>
          <t>Asli Erdem:</t>
        </r>
        <r>
          <rPr>
            <sz val="8"/>
            <color indexed="81"/>
            <rFont val="Tahoma"/>
            <family val="2"/>
            <charset val="162"/>
          </rPr>
          <t xml:space="preserve">
=MSR/MSE</t>
        </r>
      </text>
    </comment>
    <comment ref="F12" authorId="0" shapeId="0" xr:uid="{96C66F05-C071-4E10-A9FA-ABCFBE52990D}">
      <text>
        <r>
          <rPr>
            <b/>
            <sz val="8"/>
            <color indexed="81"/>
            <rFont val="Tahoma"/>
            <family val="2"/>
            <charset val="162"/>
          </rPr>
          <t>Asli Erdem:</t>
        </r>
        <r>
          <rPr>
            <sz val="8"/>
            <color indexed="81"/>
            <rFont val="Tahoma"/>
            <family val="2"/>
            <charset val="162"/>
          </rPr>
          <t xml:space="preserve">
=area under the right tail of F curve when F=11.32.
Reject Ho since it is less than alpha=5%.
Thus there is a significant trend in the data, so a regression model may make sense.
0.01 shows that, whenever Ho is rejected, this conclusion is correct with 0.99 probability!</t>
        </r>
      </text>
    </comment>
    <comment ref="B13" authorId="0" shapeId="0" xr:uid="{B2500565-E98C-438D-852E-D6FC8EFC0798}">
      <text>
        <r>
          <rPr>
            <b/>
            <sz val="8"/>
            <color indexed="81"/>
            <rFont val="Tahoma"/>
            <family val="2"/>
            <charset val="162"/>
          </rPr>
          <t>Asli Erdem:</t>
        </r>
        <r>
          <rPr>
            <sz val="8"/>
            <color indexed="81"/>
            <rFont val="Tahoma"/>
            <family val="2"/>
            <charset val="162"/>
          </rPr>
          <t xml:space="preserve">
=n-2=10-2=8</t>
        </r>
      </text>
    </comment>
    <comment ref="C13" authorId="0" shapeId="0" xr:uid="{F62358C3-F286-4A51-B3A8-6FABE9ABDD7A}">
      <text>
        <r>
          <rPr>
            <b/>
            <sz val="8"/>
            <color indexed="81"/>
            <rFont val="Tahoma"/>
            <family val="2"/>
            <charset val="162"/>
          </rPr>
          <t>Asli Erdem:</t>
        </r>
        <r>
          <rPr>
            <sz val="8"/>
            <color indexed="81"/>
            <rFont val="Tahoma"/>
            <family val="2"/>
            <charset val="162"/>
          </rPr>
          <t xml:space="preserve">
sum of squared errors</t>
        </r>
      </text>
    </comment>
    <comment ref="D13" authorId="0" shapeId="0" xr:uid="{FF6BCAFD-8488-4531-AF2A-647DDE8326C6}">
      <text>
        <r>
          <rPr>
            <b/>
            <sz val="8"/>
            <color indexed="81"/>
            <rFont val="Tahoma"/>
            <family val="2"/>
            <charset val="162"/>
          </rPr>
          <t>Asli Erdem:</t>
        </r>
        <r>
          <rPr>
            <sz val="8"/>
            <color indexed="81"/>
            <rFont val="Tahoma"/>
            <family val="2"/>
            <charset val="162"/>
          </rPr>
          <t xml:space="preserve">
MSE</t>
        </r>
      </text>
    </comment>
    <comment ref="B14" authorId="0" shapeId="0" xr:uid="{96BEE862-D35B-4507-B480-DA6EA4364A96}">
      <text>
        <r>
          <rPr>
            <b/>
            <sz val="8"/>
            <color indexed="81"/>
            <rFont val="Tahoma"/>
            <family val="2"/>
            <charset val="162"/>
          </rPr>
          <t>Asli Erdem:</t>
        </r>
        <r>
          <rPr>
            <sz val="8"/>
            <color indexed="81"/>
            <rFont val="Tahoma"/>
            <family val="2"/>
            <charset val="162"/>
          </rPr>
          <t xml:space="preserve">
=n-1=10-1=9</t>
        </r>
      </text>
    </comment>
    <comment ref="C14" authorId="0" shapeId="0" xr:uid="{7D6CCD40-FA82-4C64-BB83-A0876E2BFE26}">
      <text>
        <r>
          <rPr>
            <b/>
            <sz val="8"/>
            <color indexed="81"/>
            <rFont val="Tahoma"/>
            <family val="2"/>
            <charset val="162"/>
          </rPr>
          <t>Asli Erdem:</t>
        </r>
        <r>
          <rPr>
            <sz val="8"/>
            <color indexed="81"/>
            <rFont val="Tahoma"/>
            <family val="2"/>
            <charset val="162"/>
          </rPr>
          <t xml:space="preserve">
total sum of squared errors</t>
        </r>
      </text>
    </comment>
    <comment ref="B17" authorId="0" shapeId="0" xr:uid="{33AC7157-F23B-469B-9D18-BDAA2B51E4F2}">
      <text>
        <r>
          <rPr>
            <b/>
            <sz val="8"/>
            <color indexed="81"/>
            <rFont val="Tahoma"/>
            <family val="2"/>
            <charset val="162"/>
          </rPr>
          <t>Asli Erdem:</t>
        </r>
        <r>
          <rPr>
            <sz val="8"/>
            <color indexed="81"/>
            <rFont val="Tahoma"/>
            <family val="2"/>
            <charset val="162"/>
          </rPr>
          <t xml:space="preserve">
y intercept, a=3894.81</t>
        </r>
      </text>
    </comment>
    <comment ref="B18" authorId="0" shapeId="0" xr:uid="{CC6608E0-7279-4408-8EEB-13EDD16E8796}">
      <text>
        <r>
          <rPr>
            <b/>
            <sz val="8"/>
            <color indexed="81"/>
            <rFont val="Tahoma"/>
            <family val="2"/>
            <charset val="162"/>
          </rPr>
          <t>Asli Erdem:</t>
        </r>
        <r>
          <rPr>
            <sz val="8"/>
            <color indexed="81"/>
            <rFont val="Tahoma"/>
            <family val="2"/>
            <charset val="162"/>
          </rPr>
          <t xml:space="preserve">
slope, b=6.66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Asli Erdem</author>
  </authors>
  <commentList>
    <comment ref="B4" authorId="0" shapeId="0" xr:uid="{1F3C1338-7DB1-4047-A1F1-5DB9428C944D}">
      <text>
        <r>
          <rPr>
            <sz val="8"/>
            <color indexed="81"/>
            <rFont val="Tahoma"/>
            <family val="2"/>
            <charset val="162"/>
          </rPr>
          <t>very close to 1, showing that  the relationship between monthly sales and the dependent variables are highly linear.</t>
        </r>
      </text>
    </comment>
    <comment ref="B5" authorId="0" shapeId="0" xr:uid="{DAB23C25-4D31-474C-840D-5D631A4FF1F7}">
      <text>
        <r>
          <rPr>
            <sz val="8"/>
            <color indexed="81"/>
            <rFont val="Tahoma"/>
            <family val="2"/>
            <charset val="162"/>
          </rPr>
          <t>r2 is close to 1, hence variability in the monthly sales is explained by the regression model</t>
        </r>
      </text>
    </comment>
    <comment ref="B17" authorId="0" shapeId="0" xr:uid="{92F36C18-9B14-4CB9-A16F-6100A0502A9A}">
      <text>
        <r>
          <rPr>
            <sz val="8"/>
            <color indexed="81"/>
            <rFont val="Tahoma"/>
            <family val="2"/>
            <charset val="162"/>
          </rPr>
          <t>y intercept=a</t>
        </r>
      </text>
    </comment>
    <comment ref="B18" authorId="0" shapeId="0" xr:uid="{895BAA8A-D9EE-44F9-B6CD-D5BB2019AEF5}">
      <text>
        <r>
          <rPr>
            <sz val="8"/>
            <color indexed="81"/>
            <rFont val="Tahoma"/>
            <family val="2"/>
            <charset val="162"/>
          </rPr>
          <t>b1=coefficient of floor space</t>
        </r>
      </text>
    </comment>
    <comment ref="B19" authorId="0" shapeId="0" xr:uid="{0F8A2A61-E14A-46A4-8EAA-8B017AD1DDFA}">
      <text>
        <r>
          <rPr>
            <sz val="8"/>
            <color indexed="81"/>
            <rFont val="Tahoma"/>
            <family val="2"/>
            <charset val="162"/>
          </rPr>
          <t>b2=coefficient of advertising expenditure</t>
        </r>
      </text>
    </comment>
  </commentList>
</comments>
</file>

<file path=xl/sharedStrings.xml><?xml version="1.0" encoding="utf-8"?>
<sst xmlns="http://schemas.openxmlformats.org/spreadsheetml/2006/main" count="79" uniqueCount="48">
  <si>
    <t>Actual data</t>
  </si>
  <si>
    <t>X1</t>
  </si>
  <si>
    <t>X2</t>
  </si>
  <si>
    <t>Y</t>
  </si>
  <si>
    <t>Monthly sales</t>
  </si>
  <si>
    <t>Floor space</t>
  </si>
  <si>
    <t>Advertising expenditure</t>
  </si>
  <si>
    <t>Store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</si>
  <si>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</si>
  <si>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</si>
  <si>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</si>
  <si>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</si>
  <si>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</si>
  <si>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</si>
  <si>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</si>
  <si>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</si>
  <si>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</si>
  <si>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</si>
  <si>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</si>
  <si>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</si>
  <si>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</si>
  <si>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</si>
  <si>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</si>
  <si>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</si>
  <si>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</si>
  <si>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</si>
  <si>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</si>
  <si>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</si>
  <si>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</si>
  <si>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</si>
  <si>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95,0%</t>
  </si>
  <si>
    <t>Upper 95,0%</t>
  </si>
  <si>
    <t>X Variable 1</t>
  </si>
  <si>
    <t>X Variable 2</t>
  </si>
  <si>
    <t>Simple regression</t>
  </si>
  <si>
    <t>Forecast</t>
  </si>
  <si>
    <t>Error</t>
  </si>
  <si>
    <t>Multiple regression</t>
  </si>
  <si>
    <t xml:space="preserve">Error </t>
  </si>
  <si>
    <t>MSE=</t>
  </si>
  <si>
    <t xml:space="preserve">ANOVA tests the hypothesis: </t>
  </si>
  <si>
    <t xml:space="preserve"> </t>
  </si>
  <si>
    <t>Ho: B is zero, i.e.  "there is no significant trend in the data so regression is not meaningful"</t>
  </si>
  <si>
    <t>Reject Ho when Significance F&lt; alpha; alpha is the significance level 1%, 5% or 10%, ususally taken as 5%.</t>
  </si>
  <si>
    <t>Otherwise, fail to reject Ho.</t>
  </si>
  <si>
    <t>Ha: B is not zero, i.e., " there is a significant trend in the data thus regression might be meaningful"</t>
  </si>
  <si>
    <t>Regression equation:  Monthly sales= 3894.81+6.66 (floor space)</t>
  </si>
  <si>
    <t>Multifactor regression equation: Monthly sales= -22.97+11.42*floor space+23.41*advertising expenditure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</si>
</sst>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charset val="162"/>
    </font>
    <font>
      <b/>
      <sz val="10"/>
      <name val="Arial"/>
      <family val="2"/>
      <charset val="162"/>
    </font>
    <font>
      <sz val="8"/>
      <name val="Arial"/>
      <family val="2"/>
      <charset val="162"/>
    </font>
    <font>
      <i/>
      <sz val="10"/>
      <name val="Arial"/>
      <family val="2"/>
      <charset val="162"/>
    </font>
    <font>
      <sz val="10"/>
      <name val="Arial"/>
      <family val="2"/>
      <charset val="162"/>
    </font>
    <font>
      <sz val="8"/>
      <color indexed="81"/>
      <name val="Tahoma"/>
      <family val="2"/>
      <charset val="162"/>
    </font>
    <font>
      <b/>
      <sz val="8"/>
      <color indexed="81"/>
      <name val="Tahoma"/>
      <family val="2"/>
      <charset val="162"/>
    </font>
    <font>
      <sz val="10"/>
      <color rgb="FFFF0000"/>
      <name val="Arial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/>
    <xf numFmtId="0" fontId="0" fillId="0" borderId="0" xfId="0" applyFill="1" applyBorder="1" applyAlignment="1"/>
    <xf numFmtId="0" fontId="0" fillId="0" borderId="1" xfId="0" applyFill="1" applyBorder="1" applyAlignment="1"/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Continuous"/>
    </xf>
    <xf numFmtId="1" fontId="0" fillId="0" borderId="0" xfId="0" applyNumberFormat="1" applyAlignment="1">
      <alignment horizontal="center"/>
    </xf>
    <xf numFmtId="0" fontId="1" fillId="0" borderId="0" xfId="0" applyFont="1" applyAlignment="1">
      <alignment horizontal="right"/>
    </xf>
    <xf numFmtId="1" fontId="1" fillId="0" borderId="0" xfId="0" applyNumberFormat="1" applyFont="1" applyAlignment="1">
      <alignment horizontal="center"/>
    </xf>
    <xf numFmtId="2" fontId="0" fillId="0" borderId="0" xfId="0" applyNumberFormat="1" applyFill="1" applyBorder="1" applyAlignment="1">
      <alignment horizontal="center"/>
    </xf>
    <xf numFmtId="2" fontId="0" fillId="2" borderId="0" xfId="0" applyNumberFormat="1" applyFill="1" applyBorder="1" applyAlignment="1">
      <alignment horizontal="center"/>
    </xf>
    <xf numFmtId="0" fontId="7" fillId="0" borderId="0" xfId="0" applyFont="1"/>
    <xf numFmtId="4" fontId="0" fillId="0" borderId="1" xfId="0" applyNumberFormat="1" applyFill="1" applyBorder="1" applyAlignment="1"/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4" fontId="0" fillId="0" borderId="0" xfId="0" applyNumberFormat="1" applyFill="1" applyBorder="1" applyAlignment="1">
      <alignment horizontal="center"/>
    </xf>
    <xf numFmtId="4" fontId="4" fillId="0" borderId="0" xfId="0" applyNumberFormat="1" applyFont="1"/>
    <xf numFmtId="2" fontId="7" fillId="0" borderId="0" xfId="0" applyNumberFormat="1" applyFont="1"/>
    <xf numFmtId="0" fontId="3" fillId="2" borderId="2" xfId="0" applyFont="1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4" fontId="0" fillId="2" borderId="0" xfId="0" applyNumberFormat="1" applyFill="1" applyBorder="1" applyAlignment="1"/>
    <xf numFmtId="0" fontId="0" fillId="2" borderId="1" xfId="0" applyFill="1" applyBorder="1" applyAlignment="1">
      <alignment horizontal="center"/>
    </xf>
    <xf numFmtId="4" fontId="0" fillId="2" borderId="1" xfId="0" applyNumberFormat="1" applyFill="1" applyBorder="1" applyAlignment="1"/>
    <xf numFmtId="4" fontId="0" fillId="2" borderId="0" xfId="0" applyNumberFormat="1" applyFill="1" applyBorder="1" applyAlignment="1">
      <alignment horizontal="center"/>
    </xf>
    <xf numFmtId="4" fontId="0" fillId="0" borderId="1" xfId="0" applyNumberFormat="1" applyFill="1" applyBorder="1" applyAlignment="1">
      <alignment horizontal="center"/>
    </xf>
    <xf numFmtId="4" fontId="0" fillId="2" borderId="1" xfId="0" applyNumberFormat="1" applyFill="1" applyBorder="1" applyAlignment="1">
      <alignment horizontal="center"/>
    </xf>
    <xf numFmtId="2" fontId="0" fillId="0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3</xdr:row>
      <xdr:rowOff>0</xdr:rowOff>
    </xdr:from>
    <xdr:to>
      <xdr:col>18</xdr:col>
      <xdr:colOff>48142</xdr:colOff>
      <xdr:row>13</xdr:row>
      <xdr:rowOff>38361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273FC27-D60A-9CEE-2210-2D48B2534A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05700" y="485775"/>
          <a:ext cx="3705742" cy="186716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504825</xdr:colOff>
      <xdr:row>8</xdr:row>
      <xdr:rowOff>147638</xdr:rowOff>
    </xdr:from>
    <xdr:to>
      <xdr:col>21</xdr:col>
      <xdr:colOff>400050</xdr:colOff>
      <xdr:row>12</xdr:row>
      <xdr:rowOff>95250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9ACACE71-2C99-29A5-495D-2D60403AF69C}"/>
            </a:ext>
          </a:extLst>
        </xdr:cNvPr>
        <xdr:cNvSpPr>
          <a:spLocks noGrp="1" noChangeArrowheads="1"/>
        </xdr:cNvSpPr>
      </xdr:nvSpPr>
      <xdr:spPr bwMode="auto">
        <a:xfrm>
          <a:off x="7791450" y="1462088"/>
          <a:ext cx="7210425" cy="604837"/>
        </a:xfrm>
        <a:prstGeom prst="rect">
          <a:avLst/>
        </a:prstGeom>
        <a:noFill/>
        <a:ln w="12700">
          <a:noFill/>
          <a:miter lim="800000"/>
          <a:headEnd/>
          <a:tailEnd/>
        </a:ln>
        <a:effectLst/>
      </xdr:spPr>
      <xdr:txBody>
        <a:bodyPr vert="horz" wrap="square" lIns="90488" tIns="44450" rIns="90488" bIns="44450" numCol="1" anchor="t" anchorCtr="0" compatLnSpc="1">
          <a:prstTxWarp prst="textNoShape">
            <a:avLst/>
          </a:prstTxWarp>
        </a:bodyPr>
        <a:lstStyle>
          <a:lvl1pPr marL="342900" indent="-342900" algn="l" rtl="0" eaLnBrk="0" fontAlgn="base" hangingPunct="0">
            <a:spcBef>
              <a:spcPct val="20000"/>
            </a:spcBef>
            <a:spcAft>
              <a:spcPct val="0"/>
            </a:spcAft>
            <a:buClr>
              <a:srgbClr val="66FFFF"/>
            </a:buClr>
            <a:buSzPct val="75000"/>
            <a:buFont typeface="Monotype Sorts" pitchFamily="2" charset="2"/>
            <a:buChar char="n"/>
            <a:defRPr sz="2400">
              <a:solidFill>
                <a:schemeClr val="tx1"/>
              </a:solidFill>
              <a:effectLst>
                <a:outerShdw blurRad="38100" dist="38100" dir="2700000" algn="tl">
                  <a:srgbClr val="000000"/>
                </a:outerShdw>
              </a:effectLst>
              <a:latin typeface="+mn-lt"/>
              <a:ea typeface="+mn-ea"/>
              <a:cs typeface="+mn-cs"/>
            </a:defRPr>
          </a:lvl1pPr>
          <a:lvl2pPr marL="742950" indent="-285750" algn="l" rtl="0" eaLnBrk="0" fontAlgn="base" hangingPunct="0">
            <a:spcBef>
              <a:spcPct val="20000"/>
            </a:spcBef>
            <a:spcAft>
              <a:spcPct val="0"/>
            </a:spcAft>
            <a:buClr>
              <a:srgbClr val="66FFFF"/>
            </a:buClr>
            <a:buSzPct val="125000"/>
            <a:buChar char="•"/>
            <a:defRPr sz="2400">
              <a:solidFill>
                <a:schemeClr val="tx1"/>
              </a:solidFill>
              <a:effectLst>
                <a:outerShdw blurRad="38100" dist="38100" dir="2700000" algn="tl">
                  <a:srgbClr val="000000"/>
                </a:outerShdw>
              </a:effectLst>
              <a:latin typeface="+mn-lt"/>
            </a:defRPr>
          </a:lvl2pPr>
          <a:lvl3pPr marL="1143000" indent="-228600" algn="l" rtl="0" eaLnBrk="0" fontAlgn="base" hangingPunct="0">
            <a:spcBef>
              <a:spcPct val="20000"/>
            </a:spcBef>
            <a:spcAft>
              <a:spcPct val="0"/>
            </a:spcAft>
            <a:buClr>
              <a:srgbClr val="66FFFF"/>
            </a:buClr>
            <a:buChar char="•"/>
            <a:defRPr sz="2400">
              <a:solidFill>
                <a:schemeClr val="tx1"/>
              </a:solidFill>
              <a:effectLst>
                <a:outerShdw blurRad="38100" dist="38100" dir="2700000" algn="tl">
                  <a:srgbClr val="000000"/>
                </a:outerShdw>
              </a:effectLst>
              <a:latin typeface="+mn-lt"/>
            </a:defRPr>
          </a:lvl3pPr>
          <a:lvl4pPr marL="1600200" indent="-228600" algn="l" rtl="0" eaLnBrk="0" fontAlgn="base" hangingPunct="0">
            <a:spcBef>
              <a:spcPct val="20000"/>
            </a:spcBef>
            <a:spcAft>
              <a:spcPct val="0"/>
            </a:spcAft>
            <a:buChar char="–"/>
            <a:defRPr sz="2000">
              <a:solidFill>
                <a:schemeClr val="tx1"/>
              </a:solidFill>
              <a:latin typeface="Times New Roman" pitchFamily="18" charset="0"/>
            </a:defRPr>
          </a:lvl4pPr>
          <a:lvl5pPr marL="2057400" indent="-228600" algn="l" rtl="0" eaLnBrk="0" fontAlgn="base" hangingPunct="0">
            <a:spcBef>
              <a:spcPct val="20000"/>
            </a:spcBef>
            <a:spcAft>
              <a:spcPct val="0"/>
            </a:spcAft>
            <a:buChar char="»"/>
            <a:defRPr sz="2000">
              <a:solidFill>
                <a:schemeClr val="tx1"/>
              </a:solidFill>
              <a:latin typeface="Times New Roman" pitchFamily="18" charset="0"/>
            </a:defRPr>
          </a:lvl5pPr>
          <a:lvl6pPr marL="2514600" indent="-228600" algn="l" rtl="0" eaLnBrk="0" fontAlgn="base" hangingPunct="0">
            <a:spcBef>
              <a:spcPct val="20000"/>
            </a:spcBef>
            <a:spcAft>
              <a:spcPct val="0"/>
            </a:spcAft>
            <a:buChar char="»"/>
            <a:defRPr sz="2000">
              <a:solidFill>
                <a:schemeClr val="tx1"/>
              </a:solidFill>
              <a:latin typeface="Times New Roman" pitchFamily="18" charset="0"/>
            </a:defRPr>
          </a:lvl6pPr>
          <a:lvl7pPr marL="2971800" indent="-228600" algn="l" rtl="0" eaLnBrk="0" fontAlgn="base" hangingPunct="0">
            <a:spcBef>
              <a:spcPct val="20000"/>
            </a:spcBef>
            <a:spcAft>
              <a:spcPct val="0"/>
            </a:spcAft>
            <a:buChar char="»"/>
            <a:defRPr sz="2000">
              <a:solidFill>
                <a:schemeClr val="tx1"/>
              </a:solidFill>
              <a:latin typeface="Times New Roman" pitchFamily="18" charset="0"/>
            </a:defRPr>
          </a:lvl7pPr>
          <a:lvl8pPr marL="3429000" indent="-228600" algn="l" rtl="0" eaLnBrk="0" fontAlgn="base" hangingPunct="0">
            <a:spcBef>
              <a:spcPct val="20000"/>
            </a:spcBef>
            <a:spcAft>
              <a:spcPct val="0"/>
            </a:spcAft>
            <a:buChar char="»"/>
            <a:defRPr sz="2000">
              <a:solidFill>
                <a:schemeClr val="tx1"/>
              </a:solidFill>
              <a:latin typeface="Times New Roman" pitchFamily="18" charset="0"/>
            </a:defRPr>
          </a:lvl8pPr>
          <a:lvl9pPr marL="3886200" indent="-228600" algn="l" rtl="0" eaLnBrk="0" fontAlgn="base" hangingPunct="0">
            <a:spcBef>
              <a:spcPct val="20000"/>
            </a:spcBef>
            <a:spcAft>
              <a:spcPct val="0"/>
            </a:spcAft>
            <a:buChar char="»"/>
            <a:defRPr sz="2000">
              <a:solidFill>
                <a:schemeClr val="tx1"/>
              </a:solidFill>
              <a:latin typeface="Times New Roman" pitchFamily="18" charset="0"/>
            </a:defRPr>
          </a:lvl9pPr>
        </a:lstStyle>
        <a:p>
          <a:r>
            <a:rPr lang="en-US" sz="1400" b="0">
              <a:effectLst>
                <a:outerShdw algn="tl">
                  <a:srgbClr val="000000"/>
                </a:outerShdw>
              </a:effectLst>
              <a:latin typeface="+mn-lt"/>
            </a:rPr>
            <a:t>The figure below shows the rejection region associated with a level of significance equal to </a:t>
          </a:r>
          <a:r>
            <a:rPr lang="en-US" sz="1400" b="0" i="1">
              <a:effectLst>
                <a:outerShdw algn="tl">
                  <a:srgbClr val="000000"/>
                </a:outerShdw>
              </a:effectLst>
              <a:latin typeface="Symbol" pitchFamily="18" charset="2"/>
            </a:rPr>
            <a:t></a:t>
          </a:r>
          <a:r>
            <a:rPr lang="en-US" sz="1400" b="0">
              <a:effectLst>
                <a:outerShdw algn="tl">
                  <a:srgbClr val="000000"/>
                </a:outerShdw>
              </a:effectLst>
            </a:rPr>
            <a:t> </a:t>
          </a:r>
          <a:r>
            <a:rPr lang="tr-TR" sz="1400" b="0">
              <a:effectLst>
                <a:outerShdw algn="tl">
                  <a:srgbClr val="000000"/>
                </a:outerShdw>
              </a:effectLst>
            </a:rPr>
            <a:t>(blue area) and</a:t>
          </a:r>
          <a:r>
            <a:rPr lang="en-US" sz="1400" b="0">
              <a:effectLst>
                <a:outerShdw algn="tl">
                  <a:srgbClr val="000000"/>
                </a:outerShdw>
              </a:effectLst>
            </a:rPr>
            <a:t> </a:t>
          </a:r>
          <a:r>
            <a:rPr lang="en-US" sz="1400" b="0" i="1">
              <a:effectLst>
                <a:outerShdw algn="tl">
                  <a:srgbClr val="000000"/>
                </a:outerShdw>
              </a:effectLst>
            </a:rPr>
            <a:t>F</a:t>
          </a:r>
          <a:r>
            <a:rPr lang="en-US" sz="1400" b="0" i="1" baseline="-25000">
              <a:effectLst>
                <a:outerShdw algn="tl">
                  <a:srgbClr val="000000"/>
                </a:outerShdw>
              </a:effectLst>
              <a:latin typeface="Symbol" pitchFamily="18" charset="2"/>
            </a:rPr>
            <a:t></a:t>
          </a:r>
          <a:r>
            <a:rPr lang="en-US" sz="1400" b="0">
              <a:effectLst>
                <a:outerShdw algn="tl">
                  <a:srgbClr val="000000"/>
                </a:outerShdw>
              </a:effectLst>
            </a:rPr>
            <a:t> denotes the critical value</a:t>
          </a:r>
          <a:r>
            <a:rPr lang="tr-TR" sz="1400" b="0" baseline="0">
              <a:effectLst>
                <a:outerShdw algn="tl">
                  <a:srgbClr val="000000"/>
                </a:outerShdw>
              </a:effectLst>
            </a:rPr>
            <a:t> for rejection of the null hypothesis.</a:t>
          </a:r>
          <a:endParaRPr lang="en-US" sz="1400" b="0">
            <a:effectLst>
              <a:outerShdw algn="tl">
                <a:srgbClr val="000000"/>
              </a:outerShdw>
            </a:effectLst>
          </a:endParaRPr>
        </a:p>
      </xdr:txBody>
    </xdr:sp>
    <xdr:clientData/>
  </xdr:twoCellAnchor>
  <xdr:twoCellAnchor>
    <xdr:from>
      <xdr:col>10</xdr:col>
      <xdr:colOff>561975</xdr:colOff>
      <xdr:row>6</xdr:row>
      <xdr:rowOff>152401</xdr:rowOff>
    </xdr:from>
    <xdr:to>
      <xdr:col>18</xdr:col>
      <xdr:colOff>276225</xdr:colOff>
      <xdr:row>8</xdr:row>
      <xdr:rowOff>95250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AF1991E4-4490-DD66-888F-D83C427083F9}"/>
            </a:ext>
          </a:extLst>
        </xdr:cNvPr>
        <xdr:cNvSpPr>
          <a:spLocks noGrp="1" noChangeArrowheads="1"/>
        </xdr:cNvSpPr>
      </xdr:nvSpPr>
      <xdr:spPr bwMode="auto">
        <a:xfrm>
          <a:off x="8458200" y="1133476"/>
          <a:ext cx="4591050" cy="276224"/>
        </a:xfrm>
        <a:prstGeom prst="rect">
          <a:avLst/>
        </a:prstGeom>
        <a:noFill/>
        <a:ln w="12700">
          <a:noFill/>
          <a:miter lim="800000"/>
          <a:headEnd/>
          <a:tailEnd/>
        </a:ln>
        <a:effectLst/>
      </xdr:spPr>
      <xdr:txBody>
        <a:bodyPr vert="horz" wrap="square" lIns="90488" tIns="44450" rIns="90488" bIns="44450" numCol="1" anchor="ctr" anchorCtr="0" compatLnSpc="1">
          <a:prstTxWarp prst="textNoShape">
            <a:avLst/>
          </a:prstTxWarp>
        </a:bodyPr>
        <a:lstStyle>
          <a:lvl1pPr algn="ctr" rtl="0" eaLnBrk="0" fontAlgn="base" hangingPunct="0">
            <a:spcBef>
              <a:spcPct val="0"/>
            </a:spcBef>
            <a:spcAft>
              <a:spcPct val="0"/>
            </a:spcAft>
            <a:defRPr sz="2800">
              <a:solidFill>
                <a:srgbClr val="66FFFF"/>
              </a:solidFill>
              <a:effectLst>
                <a:outerShdw blurRad="38100" dist="38100" dir="2700000" algn="tl">
                  <a:srgbClr val="000000"/>
                </a:outerShdw>
              </a:effectLst>
              <a:latin typeface="+mj-lt"/>
              <a:ea typeface="+mj-ea"/>
              <a:cs typeface="+mj-cs"/>
            </a:defRPr>
          </a:lvl1pPr>
          <a:lvl2pPr algn="ctr" rtl="0" eaLnBrk="0" fontAlgn="base" hangingPunct="0">
            <a:spcBef>
              <a:spcPct val="0"/>
            </a:spcBef>
            <a:spcAft>
              <a:spcPct val="0"/>
            </a:spcAft>
            <a:defRPr sz="2800">
              <a:solidFill>
                <a:srgbClr val="66FFFF"/>
              </a:solidFill>
              <a:effectLst>
                <a:outerShdw blurRad="38100" dist="38100" dir="2700000" algn="tl">
                  <a:srgbClr val="000000"/>
                </a:outerShdw>
              </a:effectLst>
              <a:latin typeface="Book Antiqua" pitchFamily="18" charset="0"/>
            </a:defRPr>
          </a:lvl2pPr>
          <a:lvl3pPr algn="ctr" rtl="0" eaLnBrk="0" fontAlgn="base" hangingPunct="0">
            <a:spcBef>
              <a:spcPct val="0"/>
            </a:spcBef>
            <a:spcAft>
              <a:spcPct val="0"/>
            </a:spcAft>
            <a:defRPr sz="2800">
              <a:solidFill>
                <a:srgbClr val="66FFFF"/>
              </a:solidFill>
              <a:effectLst>
                <a:outerShdw blurRad="38100" dist="38100" dir="2700000" algn="tl">
                  <a:srgbClr val="000000"/>
                </a:outerShdw>
              </a:effectLst>
              <a:latin typeface="Book Antiqua" pitchFamily="18" charset="0"/>
            </a:defRPr>
          </a:lvl3pPr>
          <a:lvl4pPr algn="ctr" rtl="0" eaLnBrk="0" fontAlgn="base" hangingPunct="0">
            <a:spcBef>
              <a:spcPct val="0"/>
            </a:spcBef>
            <a:spcAft>
              <a:spcPct val="0"/>
            </a:spcAft>
            <a:defRPr sz="2800">
              <a:solidFill>
                <a:srgbClr val="66FFFF"/>
              </a:solidFill>
              <a:effectLst>
                <a:outerShdw blurRad="38100" dist="38100" dir="2700000" algn="tl">
                  <a:srgbClr val="000000"/>
                </a:outerShdw>
              </a:effectLst>
              <a:latin typeface="Book Antiqua" pitchFamily="18" charset="0"/>
            </a:defRPr>
          </a:lvl4pPr>
          <a:lvl5pPr algn="ctr" rtl="0" eaLnBrk="0" fontAlgn="base" hangingPunct="0">
            <a:spcBef>
              <a:spcPct val="0"/>
            </a:spcBef>
            <a:spcAft>
              <a:spcPct val="0"/>
            </a:spcAft>
            <a:defRPr sz="2800">
              <a:solidFill>
                <a:srgbClr val="66FFFF"/>
              </a:solidFill>
              <a:effectLst>
                <a:outerShdw blurRad="38100" dist="38100" dir="2700000" algn="tl">
                  <a:srgbClr val="000000"/>
                </a:outerShdw>
              </a:effectLst>
              <a:latin typeface="Book Antiqua" pitchFamily="18" charset="0"/>
            </a:defRPr>
          </a:lvl5pPr>
          <a:lvl6pPr marL="457200" algn="ctr" rtl="0" eaLnBrk="0" fontAlgn="base" hangingPunct="0">
            <a:spcBef>
              <a:spcPct val="0"/>
            </a:spcBef>
            <a:spcAft>
              <a:spcPct val="0"/>
            </a:spcAft>
            <a:defRPr sz="2800">
              <a:solidFill>
                <a:srgbClr val="66FFFF"/>
              </a:solidFill>
              <a:effectLst>
                <a:outerShdw blurRad="38100" dist="38100" dir="2700000" algn="tl">
                  <a:srgbClr val="000000"/>
                </a:outerShdw>
              </a:effectLst>
              <a:latin typeface="Book Antiqua" pitchFamily="18" charset="0"/>
            </a:defRPr>
          </a:lvl6pPr>
          <a:lvl7pPr marL="914400" algn="ctr" rtl="0" eaLnBrk="0" fontAlgn="base" hangingPunct="0">
            <a:spcBef>
              <a:spcPct val="0"/>
            </a:spcBef>
            <a:spcAft>
              <a:spcPct val="0"/>
            </a:spcAft>
            <a:defRPr sz="2800">
              <a:solidFill>
                <a:srgbClr val="66FFFF"/>
              </a:solidFill>
              <a:effectLst>
                <a:outerShdw blurRad="38100" dist="38100" dir="2700000" algn="tl">
                  <a:srgbClr val="000000"/>
                </a:outerShdw>
              </a:effectLst>
              <a:latin typeface="Book Antiqua" pitchFamily="18" charset="0"/>
            </a:defRPr>
          </a:lvl7pPr>
          <a:lvl8pPr marL="1371600" algn="ctr" rtl="0" eaLnBrk="0" fontAlgn="base" hangingPunct="0">
            <a:spcBef>
              <a:spcPct val="0"/>
            </a:spcBef>
            <a:spcAft>
              <a:spcPct val="0"/>
            </a:spcAft>
            <a:defRPr sz="2800">
              <a:solidFill>
                <a:srgbClr val="66FFFF"/>
              </a:solidFill>
              <a:effectLst>
                <a:outerShdw blurRad="38100" dist="38100" dir="2700000" algn="tl">
                  <a:srgbClr val="000000"/>
                </a:outerShdw>
              </a:effectLst>
              <a:latin typeface="Book Antiqua" pitchFamily="18" charset="0"/>
            </a:defRPr>
          </a:lvl8pPr>
          <a:lvl9pPr marL="1828800" algn="ctr" rtl="0" eaLnBrk="0" fontAlgn="base" hangingPunct="0">
            <a:spcBef>
              <a:spcPct val="0"/>
            </a:spcBef>
            <a:spcAft>
              <a:spcPct val="0"/>
            </a:spcAft>
            <a:defRPr sz="2800">
              <a:solidFill>
                <a:srgbClr val="66FFFF"/>
              </a:solidFill>
              <a:effectLst>
                <a:outerShdw blurRad="38100" dist="38100" dir="2700000" algn="tl">
                  <a:srgbClr val="000000"/>
                </a:outerShdw>
              </a:effectLst>
              <a:latin typeface="Book Antiqua" pitchFamily="18" charset="0"/>
            </a:defRPr>
          </a:lvl9pPr>
        </a:lstStyle>
        <a:p>
          <a:r>
            <a:rPr lang="en-US" sz="1400"/>
            <a:t>Sampling Distribution of MSR/MSE</a:t>
          </a:r>
        </a:p>
      </xdr:txBody>
    </xdr:sp>
    <xdr:clientData/>
  </xdr:twoCellAnchor>
  <xdr:twoCellAnchor>
    <xdr:from>
      <xdr:col>9</xdr:col>
      <xdr:colOff>604838</xdr:colOff>
      <xdr:row>12</xdr:row>
      <xdr:rowOff>157162</xdr:rowOff>
    </xdr:from>
    <xdr:to>
      <xdr:col>9</xdr:col>
      <xdr:colOff>604838</xdr:colOff>
      <xdr:row>28</xdr:row>
      <xdr:rowOff>101600</xdr:rowOff>
    </xdr:to>
    <xdr:sp macro="" textlink="">
      <xdr:nvSpPr>
        <xdr:cNvPr id="4" name="Line 25">
          <a:extLst>
            <a:ext uri="{FF2B5EF4-FFF2-40B4-BE49-F238E27FC236}">
              <a16:creationId xmlns:a16="http://schemas.microsoft.com/office/drawing/2014/main" id="{58F769EA-5FFB-2CBE-8C11-CF7BF219DAA0}"/>
            </a:ext>
          </a:extLst>
        </xdr:cNvPr>
        <xdr:cNvSpPr>
          <a:spLocks noChangeShapeType="1"/>
        </xdr:cNvSpPr>
      </xdr:nvSpPr>
      <xdr:spPr bwMode="auto">
        <a:xfrm flipV="1">
          <a:off x="7891463" y="2128837"/>
          <a:ext cx="0" cy="2563813"/>
        </a:xfrm>
        <a:prstGeom prst="line">
          <a:avLst/>
        </a:prstGeom>
        <a:noFill/>
        <a:ln w="12700">
          <a:solidFill>
            <a:schemeClr val="tx1"/>
          </a:solidFill>
          <a:round/>
          <a:headEnd/>
          <a:tailEnd/>
        </a:ln>
        <a:effectLst>
          <a:outerShdw dist="17961" dir="2700000" algn="ctr" rotWithShape="0">
            <a:srgbClr val="000000"/>
          </a:outerShdw>
        </a:effectLst>
      </xdr:spPr>
      <xdr:txBody>
        <a:bodyPr wrap="square" anchor="ctr"/>
        <a:lstStyle/>
        <a:p>
          <a:endParaRPr lang="en-US"/>
        </a:p>
      </xdr:txBody>
    </xdr:sp>
    <xdr:clientData/>
  </xdr:twoCellAnchor>
  <xdr:twoCellAnchor>
    <xdr:from>
      <xdr:col>10</xdr:col>
      <xdr:colOff>561975</xdr:colOff>
      <xdr:row>12</xdr:row>
      <xdr:rowOff>123825</xdr:rowOff>
    </xdr:from>
    <xdr:to>
      <xdr:col>15</xdr:col>
      <xdr:colOff>476250</xdr:colOff>
      <xdr:row>28</xdr:row>
      <xdr:rowOff>104775</xdr:rowOff>
    </xdr:to>
    <xdr:sp macro="" textlink="">
      <xdr:nvSpPr>
        <xdr:cNvPr id="1179" name="Freeform 4">
          <a:extLst>
            <a:ext uri="{FF2B5EF4-FFF2-40B4-BE49-F238E27FC236}">
              <a16:creationId xmlns:a16="http://schemas.microsoft.com/office/drawing/2014/main" id="{2E0D73E9-C3A9-278B-A209-CBFD4E1B323F}"/>
            </a:ext>
          </a:extLst>
        </xdr:cNvPr>
        <xdr:cNvSpPr>
          <a:spLocks/>
        </xdr:cNvSpPr>
      </xdr:nvSpPr>
      <xdr:spPr bwMode="auto">
        <a:xfrm>
          <a:off x="8782050" y="2095500"/>
          <a:ext cx="2962275" cy="2600325"/>
        </a:xfrm>
        <a:custGeom>
          <a:avLst/>
          <a:gdLst>
            <a:gd name="T0" fmla="*/ 0 w 1912"/>
            <a:gd name="T1" fmla="*/ 2600325 h 1665"/>
            <a:gd name="T2" fmla="*/ 2957627 w 1912"/>
            <a:gd name="T3" fmla="*/ 2086507 h 1665"/>
            <a:gd name="T4" fmla="*/ 2887908 w 1912"/>
            <a:gd name="T5" fmla="*/ 2020913 h 1665"/>
            <a:gd name="T6" fmla="*/ 2799598 w 1912"/>
            <a:gd name="T7" fmla="*/ 1927208 h 1665"/>
            <a:gd name="T8" fmla="*/ 2706639 w 1912"/>
            <a:gd name="T9" fmla="*/ 1828817 h 1665"/>
            <a:gd name="T10" fmla="*/ 2622977 w 1912"/>
            <a:gd name="T11" fmla="*/ 1730427 h 1665"/>
            <a:gd name="T12" fmla="*/ 2548610 w 1912"/>
            <a:gd name="T13" fmla="*/ 1650777 h 1665"/>
            <a:gd name="T14" fmla="*/ 2483539 w 1912"/>
            <a:gd name="T15" fmla="*/ 1557071 h 1665"/>
            <a:gd name="T16" fmla="*/ 2423116 w 1912"/>
            <a:gd name="T17" fmla="*/ 1486792 h 1665"/>
            <a:gd name="T18" fmla="*/ 2325510 w 1912"/>
            <a:gd name="T19" fmla="*/ 1350920 h 1665"/>
            <a:gd name="T20" fmla="*/ 2255791 w 1912"/>
            <a:gd name="T21" fmla="*/ 1247844 h 1665"/>
            <a:gd name="T22" fmla="*/ 2182974 w 1912"/>
            <a:gd name="T23" fmla="*/ 1133835 h 1665"/>
            <a:gd name="T24" fmla="*/ 2121002 w 1912"/>
            <a:gd name="T25" fmla="*/ 1022951 h 1665"/>
            <a:gd name="T26" fmla="*/ 2055931 w 1912"/>
            <a:gd name="T27" fmla="*/ 901134 h 1665"/>
            <a:gd name="T28" fmla="*/ 1995508 w 1912"/>
            <a:gd name="T29" fmla="*/ 807428 h 1665"/>
            <a:gd name="T30" fmla="*/ 1935085 w 1912"/>
            <a:gd name="T31" fmla="*/ 709038 h 1665"/>
            <a:gd name="T32" fmla="*/ 1879310 w 1912"/>
            <a:gd name="T33" fmla="*/ 620017 h 1665"/>
            <a:gd name="T34" fmla="*/ 1795647 w 1912"/>
            <a:gd name="T35" fmla="*/ 507571 h 1665"/>
            <a:gd name="T36" fmla="*/ 1711985 w 1912"/>
            <a:gd name="T37" fmla="*/ 395124 h 1665"/>
            <a:gd name="T38" fmla="*/ 1632970 w 1912"/>
            <a:gd name="T39" fmla="*/ 296734 h 1665"/>
            <a:gd name="T40" fmla="*/ 1544659 w 1912"/>
            <a:gd name="T41" fmla="*/ 201467 h 1665"/>
            <a:gd name="T42" fmla="*/ 1447053 w 1912"/>
            <a:gd name="T43" fmla="*/ 109323 h 1665"/>
            <a:gd name="T44" fmla="*/ 1326207 w 1912"/>
            <a:gd name="T45" fmla="*/ 23426 h 1665"/>
            <a:gd name="T46" fmla="*/ 1202262 w 1912"/>
            <a:gd name="T47" fmla="*/ 0 h 1665"/>
            <a:gd name="T48" fmla="*/ 1100008 w 1912"/>
            <a:gd name="T49" fmla="*/ 14056 h 1665"/>
            <a:gd name="T50" fmla="*/ 1005500 w 1912"/>
            <a:gd name="T51" fmla="*/ 67156 h 1665"/>
            <a:gd name="T52" fmla="*/ 889302 w 1912"/>
            <a:gd name="T53" fmla="*/ 156176 h 1665"/>
            <a:gd name="T54" fmla="*/ 796344 w 1912"/>
            <a:gd name="T55" fmla="*/ 257690 h 1665"/>
            <a:gd name="T56" fmla="*/ 709583 w 1912"/>
            <a:gd name="T57" fmla="*/ 370136 h 1665"/>
            <a:gd name="T58" fmla="*/ 635216 w 1912"/>
            <a:gd name="T59" fmla="*/ 463842 h 1665"/>
            <a:gd name="T60" fmla="*/ 573244 w 1912"/>
            <a:gd name="T61" fmla="*/ 576288 h 1665"/>
            <a:gd name="T62" fmla="*/ 512821 w 1912"/>
            <a:gd name="T63" fmla="*/ 685611 h 1665"/>
            <a:gd name="T64" fmla="*/ 457046 w 1912"/>
            <a:gd name="T65" fmla="*/ 788687 h 1665"/>
            <a:gd name="T66" fmla="*/ 401271 w 1912"/>
            <a:gd name="T67" fmla="*/ 901134 h 1665"/>
            <a:gd name="T68" fmla="*/ 354791 w 1912"/>
            <a:gd name="T69" fmla="*/ 1008895 h 1665"/>
            <a:gd name="T70" fmla="*/ 308312 w 1912"/>
            <a:gd name="T71" fmla="*/ 1130712 h 1665"/>
            <a:gd name="T72" fmla="*/ 266481 w 1912"/>
            <a:gd name="T73" fmla="*/ 1247844 h 1665"/>
            <a:gd name="T74" fmla="*/ 224650 w 1912"/>
            <a:gd name="T75" fmla="*/ 1364975 h 1665"/>
            <a:gd name="T76" fmla="*/ 184368 w 1912"/>
            <a:gd name="T77" fmla="*/ 1471175 h 1665"/>
            <a:gd name="T78" fmla="*/ 145635 w 1912"/>
            <a:gd name="T79" fmla="*/ 1585183 h 1665"/>
            <a:gd name="T80" fmla="*/ 96057 w 1912"/>
            <a:gd name="T81" fmla="*/ 1682012 h 1665"/>
            <a:gd name="T82" fmla="*/ 40282 w 1912"/>
            <a:gd name="T83" fmla="*/ 1800706 h 1665"/>
            <a:gd name="T84" fmla="*/ 0 60000 65536"/>
            <a:gd name="T85" fmla="*/ 0 60000 65536"/>
            <a:gd name="T86" fmla="*/ 0 60000 65536"/>
            <a:gd name="T87" fmla="*/ 0 60000 65536"/>
            <a:gd name="T88" fmla="*/ 0 60000 65536"/>
            <a:gd name="T89" fmla="*/ 0 60000 65536"/>
            <a:gd name="T90" fmla="*/ 0 60000 65536"/>
            <a:gd name="T91" fmla="*/ 0 60000 65536"/>
            <a:gd name="T92" fmla="*/ 0 60000 65536"/>
            <a:gd name="T93" fmla="*/ 0 60000 65536"/>
            <a:gd name="T94" fmla="*/ 0 60000 65536"/>
            <a:gd name="T95" fmla="*/ 0 60000 65536"/>
            <a:gd name="T96" fmla="*/ 0 60000 65536"/>
            <a:gd name="T97" fmla="*/ 0 60000 65536"/>
            <a:gd name="T98" fmla="*/ 0 60000 65536"/>
            <a:gd name="T99" fmla="*/ 0 60000 65536"/>
            <a:gd name="T100" fmla="*/ 0 60000 65536"/>
            <a:gd name="T101" fmla="*/ 0 60000 65536"/>
            <a:gd name="T102" fmla="*/ 0 60000 65536"/>
            <a:gd name="T103" fmla="*/ 0 60000 65536"/>
            <a:gd name="T104" fmla="*/ 0 60000 65536"/>
            <a:gd name="T105" fmla="*/ 0 60000 65536"/>
            <a:gd name="T106" fmla="*/ 0 60000 65536"/>
            <a:gd name="T107" fmla="*/ 0 60000 65536"/>
            <a:gd name="T108" fmla="*/ 0 60000 65536"/>
            <a:gd name="T109" fmla="*/ 0 60000 65536"/>
            <a:gd name="T110" fmla="*/ 0 60000 65536"/>
            <a:gd name="T111" fmla="*/ 0 60000 65536"/>
            <a:gd name="T112" fmla="*/ 0 60000 65536"/>
            <a:gd name="T113" fmla="*/ 0 60000 65536"/>
            <a:gd name="T114" fmla="*/ 0 60000 65536"/>
            <a:gd name="T115" fmla="*/ 0 60000 65536"/>
            <a:gd name="T116" fmla="*/ 0 60000 65536"/>
            <a:gd name="T117" fmla="*/ 0 60000 65536"/>
            <a:gd name="T118" fmla="*/ 0 60000 65536"/>
            <a:gd name="T119" fmla="*/ 0 60000 65536"/>
            <a:gd name="T120" fmla="*/ 0 60000 65536"/>
            <a:gd name="T121" fmla="*/ 0 60000 65536"/>
            <a:gd name="T122" fmla="*/ 0 60000 65536"/>
            <a:gd name="T123" fmla="*/ 0 60000 65536"/>
            <a:gd name="T124" fmla="*/ 0 60000 65536"/>
            <a:gd name="T125" fmla="*/ 0 60000 65536"/>
            <a:gd name="T126" fmla="*/ 0 w 1912"/>
            <a:gd name="T127" fmla="*/ 0 h 1665"/>
            <a:gd name="T128" fmla="*/ 1912 w 1912"/>
            <a:gd name="T129" fmla="*/ 1665 h 1665"/>
          </a:gdLst>
          <a:ahLst/>
          <a:cxnLst>
            <a:cxn ang="T84">
              <a:pos x="T0" y="T1"/>
            </a:cxn>
            <a:cxn ang="T85">
              <a:pos x="T2" y="T3"/>
            </a:cxn>
            <a:cxn ang="T86">
              <a:pos x="T4" y="T5"/>
            </a:cxn>
            <a:cxn ang="T87">
              <a:pos x="T6" y="T7"/>
            </a:cxn>
            <a:cxn ang="T88">
              <a:pos x="T8" y="T9"/>
            </a:cxn>
            <a:cxn ang="T89">
              <a:pos x="T10" y="T11"/>
            </a:cxn>
            <a:cxn ang="T90">
              <a:pos x="T12" y="T13"/>
            </a:cxn>
            <a:cxn ang="T91">
              <a:pos x="T14" y="T15"/>
            </a:cxn>
            <a:cxn ang="T92">
              <a:pos x="T16" y="T17"/>
            </a:cxn>
            <a:cxn ang="T93">
              <a:pos x="T18" y="T19"/>
            </a:cxn>
            <a:cxn ang="T94">
              <a:pos x="T20" y="T21"/>
            </a:cxn>
            <a:cxn ang="T95">
              <a:pos x="T22" y="T23"/>
            </a:cxn>
            <a:cxn ang="T96">
              <a:pos x="T24" y="T25"/>
            </a:cxn>
            <a:cxn ang="T97">
              <a:pos x="T26" y="T27"/>
            </a:cxn>
            <a:cxn ang="T98">
              <a:pos x="T28" y="T29"/>
            </a:cxn>
            <a:cxn ang="T99">
              <a:pos x="T30" y="T31"/>
            </a:cxn>
            <a:cxn ang="T100">
              <a:pos x="T32" y="T33"/>
            </a:cxn>
            <a:cxn ang="T101">
              <a:pos x="T34" y="T35"/>
            </a:cxn>
            <a:cxn ang="T102">
              <a:pos x="T36" y="T37"/>
            </a:cxn>
            <a:cxn ang="T103">
              <a:pos x="T38" y="T39"/>
            </a:cxn>
            <a:cxn ang="T104">
              <a:pos x="T40" y="T41"/>
            </a:cxn>
            <a:cxn ang="T105">
              <a:pos x="T42" y="T43"/>
            </a:cxn>
            <a:cxn ang="T106">
              <a:pos x="T44" y="T45"/>
            </a:cxn>
            <a:cxn ang="T107">
              <a:pos x="T46" y="T47"/>
            </a:cxn>
            <a:cxn ang="T108">
              <a:pos x="T48" y="T49"/>
            </a:cxn>
            <a:cxn ang="T109">
              <a:pos x="T50" y="T51"/>
            </a:cxn>
            <a:cxn ang="T110">
              <a:pos x="T52" y="T53"/>
            </a:cxn>
            <a:cxn ang="T111">
              <a:pos x="T54" y="T55"/>
            </a:cxn>
            <a:cxn ang="T112">
              <a:pos x="T56" y="T57"/>
            </a:cxn>
            <a:cxn ang="T113">
              <a:pos x="T58" y="T59"/>
            </a:cxn>
            <a:cxn ang="T114">
              <a:pos x="T60" y="T61"/>
            </a:cxn>
            <a:cxn ang="T115">
              <a:pos x="T62" y="T63"/>
            </a:cxn>
            <a:cxn ang="T116">
              <a:pos x="T64" y="T65"/>
            </a:cxn>
            <a:cxn ang="T117">
              <a:pos x="T66" y="T67"/>
            </a:cxn>
            <a:cxn ang="T118">
              <a:pos x="T68" y="T69"/>
            </a:cxn>
            <a:cxn ang="T119">
              <a:pos x="T70" y="T71"/>
            </a:cxn>
            <a:cxn ang="T120">
              <a:pos x="T72" y="T73"/>
            </a:cxn>
            <a:cxn ang="T121">
              <a:pos x="T74" y="T75"/>
            </a:cxn>
            <a:cxn ang="T122">
              <a:pos x="T76" y="T77"/>
            </a:cxn>
            <a:cxn ang="T123">
              <a:pos x="T78" y="T79"/>
            </a:cxn>
            <a:cxn ang="T124">
              <a:pos x="T80" y="T81"/>
            </a:cxn>
            <a:cxn ang="T125">
              <a:pos x="T82" y="T83"/>
            </a:cxn>
          </a:cxnLst>
          <a:rect l="T126" t="T127" r="T128" b="T129"/>
          <a:pathLst>
            <a:path w="1912" h="1665">
              <a:moveTo>
                <a:pt x="17" y="1168"/>
              </a:moveTo>
              <a:lnTo>
                <a:pt x="0" y="1665"/>
              </a:lnTo>
              <a:lnTo>
                <a:pt x="1912" y="1657"/>
              </a:lnTo>
              <a:lnTo>
                <a:pt x="1909" y="1336"/>
              </a:lnTo>
              <a:lnTo>
                <a:pt x="1894" y="1318"/>
              </a:lnTo>
              <a:lnTo>
                <a:pt x="1864" y="1294"/>
              </a:lnTo>
              <a:lnTo>
                <a:pt x="1837" y="1267"/>
              </a:lnTo>
              <a:lnTo>
                <a:pt x="1807" y="1234"/>
              </a:lnTo>
              <a:lnTo>
                <a:pt x="1780" y="1207"/>
              </a:lnTo>
              <a:lnTo>
                <a:pt x="1747" y="1171"/>
              </a:lnTo>
              <a:lnTo>
                <a:pt x="1717" y="1144"/>
              </a:lnTo>
              <a:lnTo>
                <a:pt x="1693" y="1108"/>
              </a:lnTo>
              <a:lnTo>
                <a:pt x="1666" y="1078"/>
              </a:lnTo>
              <a:lnTo>
                <a:pt x="1645" y="1057"/>
              </a:lnTo>
              <a:lnTo>
                <a:pt x="1624" y="1024"/>
              </a:lnTo>
              <a:lnTo>
                <a:pt x="1603" y="997"/>
              </a:lnTo>
              <a:lnTo>
                <a:pt x="1582" y="976"/>
              </a:lnTo>
              <a:lnTo>
                <a:pt x="1564" y="952"/>
              </a:lnTo>
              <a:lnTo>
                <a:pt x="1531" y="904"/>
              </a:lnTo>
              <a:lnTo>
                <a:pt x="1501" y="865"/>
              </a:lnTo>
              <a:lnTo>
                <a:pt x="1480" y="829"/>
              </a:lnTo>
              <a:lnTo>
                <a:pt x="1456" y="799"/>
              </a:lnTo>
              <a:lnTo>
                <a:pt x="1432" y="763"/>
              </a:lnTo>
              <a:lnTo>
                <a:pt x="1409" y="726"/>
              </a:lnTo>
              <a:lnTo>
                <a:pt x="1391" y="688"/>
              </a:lnTo>
              <a:lnTo>
                <a:pt x="1369" y="655"/>
              </a:lnTo>
              <a:lnTo>
                <a:pt x="1346" y="610"/>
              </a:lnTo>
              <a:lnTo>
                <a:pt x="1327" y="577"/>
              </a:lnTo>
              <a:lnTo>
                <a:pt x="1309" y="553"/>
              </a:lnTo>
              <a:lnTo>
                <a:pt x="1288" y="517"/>
              </a:lnTo>
              <a:lnTo>
                <a:pt x="1270" y="487"/>
              </a:lnTo>
              <a:lnTo>
                <a:pt x="1249" y="454"/>
              </a:lnTo>
              <a:lnTo>
                <a:pt x="1231" y="427"/>
              </a:lnTo>
              <a:lnTo>
                <a:pt x="1213" y="397"/>
              </a:lnTo>
              <a:lnTo>
                <a:pt x="1189" y="364"/>
              </a:lnTo>
              <a:lnTo>
                <a:pt x="1159" y="325"/>
              </a:lnTo>
              <a:lnTo>
                <a:pt x="1132" y="289"/>
              </a:lnTo>
              <a:lnTo>
                <a:pt x="1105" y="253"/>
              </a:lnTo>
              <a:lnTo>
                <a:pt x="1078" y="223"/>
              </a:lnTo>
              <a:lnTo>
                <a:pt x="1054" y="190"/>
              </a:lnTo>
              <a:lnTo>
                <a:pt x="1021" y="153"/>
              </a:lnTo>
              <a:lnTo>
                <a:pt x="997" y="129"/>
              </a:lnTo>
              <a:lnTo>
                <a:pt x="967" y="100"/>
              </a:lnTo>
              <a:lnTo>
                <a:pt x="934" y="70"/>
              </a:lnTo>
              <a:lnTo>
                <a:pt x="898" y="39"/>
              </a:lnTo>
              <a:lnTo>
                <a:pt x="856" y="15"/>
              </a:lnTo>
              <a:lnTo>
                <a:pt x="815" y="0"/>
              </a:lnTo>
              <a:lnTo>
                <a:pt x="776" y="0"/>
              </a:lnTo>
              <a:lnTo>
                <a:pt x="742" y="4"/>
              </a:lnTo>
              <a:lnTo>
                <a:pt x="710" y="9"/>
              </a:lnTo>
              <a:lnTo>
                <a:pt x="677" y="24"/>
              </a:lnTo>
              <a:lnTo>
                <a:pt x="649" y="43"/>
              </a:lnTo>
              <a:lnTo>
                <a:pt x="613" y="67"/>
              </a:lnTo>
              <a:lnTo>
                <a:pt x="574" y="100"/>
              </a:lnTo>
              <a:lnTo>
                <a:pt x="542" y="129"/>
              </a:lnTo>
              <a:lnTo>
                <a:pt x="514" y="165"/>
              </a:lnTo>
              <a:lnTo>
                <a:pt x="482" y="201"/>
              </a:lnTo>
              <a:lnTo>
                <a:pt x="458" y="237"/>
              </a:lnTo>
              <a:lnTo>
                <a:pt x="432" y="267"/>
              </a:lnTo>
              <a:lnTo>
                <a:pt x="410" y="297"/>
              </a:lnTo>
              <a:lnTo>
                <a:pt x="388" y="334"/>
              </a:lnTo>
              <a:lnTo>
                <a:pt x="370" y="369"/>
              </a:lnTo>
              <a:lnTo>
                <a:pt x="350" y="405"/>
              </a:lnTo>
              <a:lnTo>
                <a:pt x="331" y="439"/>
              </a:lnTo>
              <a:lnTo>
                <a:pt x="311" y="472"/>
              </a:lnTo>
              <a:lnTo>
                <a:pt x="295" y="505"/>
              </a:lnTo>
              <a:lnTo>
                <a:pt x="277" y="541"/>
              </a:lnTo>
              <a:lnTo>
                <a:pt x="259" y="577"/>
              </a:lnTo>
              <a:lnTo>
                <a:pt x="244" y="613"/>
              </a:lnTo>
              <a:lnTo>
                <a:pt x="229" y="646"/>
              </a:lnTo>
              <a:lnTo>
                <a:pt x="212" y="688"/>
              </a:lnTo>
              <a:lnTo>
                <a:pt x="199" y="724"/>
              </a:lnTo>
              <a:lnTo>
                <a:pt x="184" y="763"/>
              </a:lnTo>
              <a:lnTo>
                <a:pt x="172" y="799"/>
              </a:lnTo>
              <a:lnTo>
                <a:pt x="160" y="835"/>
              </a:lnTo>
              <a:lnTo>
                <a:pt x="145" y="874"/>
              </a:lnTo>
              <a:lnTo>
                <a:pt x="130" y="910"/>
              </a:lnTo>
              <a:lnTo>
                <a:pt x="119" y="942"/>
              </a:lnTo>
              <a:lnTo>
                <a:pt x="107" y="979"/>
              </a:lnTo>
              <a:lnTo>
                <a:pt x="94" y="1015"/>
              </a:lnTo>
              <a:lnTo>
                <a:pt x="79" y="1045"/>
              </a:lnTo>
              <a:lnTo>
                <a:pt x="62" y="1077"/>
              </a:lnTo>
              <a:lnTo>
                <a:pt x="43" y="1114"/>
              </a:lnTo>
              <a:lnTo>
                <a:pt x="26" y="1153"/>
              </a:lnTo>
              <a:lnTo>
                <a:pt x="8" y="1183"/>
              </a:lnTo>
            </a:path>
          </a:pathLst>
        </a:custGeom>
        <a:gradFill rotWithShape="0">
          <a:gsLst>
            <a:gs pos="0">
              <a:srgbClr val="002F47"/>
            </a:gs>
            <a:gs pos="100000">
              <a:srgbClr val="006699"/>
            </a:gs>
          </a:gsLst>
          <a:lin ang="0" scaled="1"/>
        </a:gradFill>
        <a:ln>
          <a:noFill/>
        </a:ln>
        <a:extLst>
          <a:ext uri="{91240B29-F687-4F45-9708-019B960494DF}">
            <a14:hiddenLine xmlns:a14="http://schemas.microsoft.com/office/drawing/2010/main" w="12700" cap="rnd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590550</xdr:colOff>
      <xdr:row>23</xdr:row>
      <xdr:rowOff>114300</xdr:rowOff>
    </xdr:from>
    <xdr:to>
      <xdr:col>10</xdr:col>
      <xdr:colOff>600075</xdr:colOff>
      <xdr:row>28</xdr:row>
      <xdr:rowOff>114300</xdr:rowOff>
    </xdr:to>
    <xdr:sp macro="" textlink="">
      <xdr:nvSpPr>
        <xdr:cNvPr id="1180" name="Freeform 5">
          <a:extLst>
            <a:ext uri="{FF2B5EF4-FFF2-40B4-BE49-F238E27FC236}">
              <a16:creationId xmlns:a16="http://schemas.microsoft.com/office/drawing/2014/main" id="{64D12B1E-F7D4-138B-D5FE-BD1FB3DBF86F}"/>
            </a:ext>
          </a:extLst>
        </xdr:cNvPr>
        <xdr:cNvSpPr>
          <a:spLocks/>
        </xdr:cNvSpPr>
      </xdr:nvSpPr>
      <xdr:spPr bwMode="auto">
        <a:xfrm>
          <a:off x="8201025" y="3895725"/>
          <a:ext cx="619125" cy="809625"/>
        </a:xfrm>
        <a:custGeom>
          <a:avLst/>
          <a:gdLst>
            <a:gd name="T0" fmla="*/ 608290 w 400"/>
            <a:gd name="T1" fmla="*/ 0 h 519"/>
            <a:gd name="T2" fmla="*/ 619125 w 400"/>
            <a:gd name="T3" fmla="*/ 806505 h 519"/>
            <a:gd name="T4" fmla="*/ 0 w 400"/>
            <a:gd name="T5" fmla="*/ 809625 h 519"/>
            <a:gd name="T6" fmla="*/ 18574 w 400"/>
            <a:gd name="T7" fmla="*/ 778425 h 519"/>
            <a:gd name="T8" fmla="*/ 46434 w 400"/>
            <a:gd name="T9" fmla="*/ 755026 h 519"/>
            <a:gd name="T10" fmla="*/ 78938 w 400"/>
            <a:gd name="T11" fmla="*/ 716027 h 519"/>
            <a:gd name="T12" fmla="*/ 123825 w 400"/>
            <a:gd name="T13" fmla="*/ 675467 h 519"/>
            <a:gd name="T14" fmla="*/ 167164 w 400"/>
            <a:gd name="T15" fmla="*/ 628668 h 519"/>
            <a:gd name="T16" fmla="*/ 215146 w 400"/>
            <a:gd name="T17" fmla="*/ 577189 h 519"/>
            <a:gd name="T18" fmla="*/ 264676 w 400"/>
            <a:gd name="T19" fmla="*/ 525710 h 519"/>
            <a:gd name="T20" fmla="*/ 301823 w 400"/>
            <a:gd name="T21" fmla="*/ 478911 h 519"/>
            <a:gd name="T22" fmla="*/ 346710 w 400"/>
            <a:gd name="T23" fmla="*/ 425872 h 519"/>
            <a:gd name="T24" fmla="*/ 394692 w 400"/>
            <a:gd name="T25" fmla="*/ 366593 h 519"/>
            <a:gd name="T26" fmla="*/ 441127 w 400"/>
            <a:gd name="T27" fmla="*/ 301074 h 519"/>
            <a:gd name="T28" fmla="*/ 478274 w 400"/>
            <a:gd name="T29" fmla="*/ 238676 h 519"/>
            <a:gd name="T30" fmla="*/ 516969 w 400"/>
            <a:gd name="T31" fmla="*/ 174717 h 519"/>
            <a:gd name="T32" fmla="*/ 547926 w 400"/>
            <a:gd name="T33" fmla="*/ 118558 h 519"/>
            <a:gd name="T34" fmla="*/ 577334 w 400"/>
            <a:gd name="T35" fmla="*/ 57719 h 519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  <a:gd name="T54" fmla="*/ 0 w 400"/>
            <a:gd name="T55" fmla="*/ 0 h 519"/>
            <a:gd name="T56" fmla="*/ 400 w 400"/>
            <a:gd name="T57" fmla="*/ 519 h 519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T54" t="T55" r="T56" b="T57"/>
          <a:pathLst>
            <a:path w="400" h="519">
              <a:moveTo>
                <a:pt x="393" y="0"/>
              </a:moveTo>
              <a:lnTo>
                <a:pt x="400" y="517"/>
              </a:lnTo>
              <a:lnTo>
                <a:pt x="0" y="519"/>
              </a:lnTo>
              <a:lnTo>
                <a:pt x="12" y="499"/>
              </a:lnTo>
              <a:lnTo>
                <a:pt x="30" y="484"/>
              </a:lnTo>
              <a:lnTo>
                <a:pt x="51" y="459"/>
              </a:lnTo>
              <a:lnTo>
                <a:pt x="80" y="433"/>
              </a:lnTo>
              <a:lnTo>
                <a:pt x="108" y="403"/>
              </a:lnTo>
              <a:lnTo>
                <a:pt x="139" y="370"/>
              </a:lnTo>
              <a:lnTo>
                <a:pt x="171" y="337"/>
              </a:lnTo>
              <a:lnTo>
                <a:pt x="195" y="307"/>
              </a:lnTo>
              <a:lnTo>
                <a:pt x="224" y="273"/>
              </a:lnTo>
              <a:lnTo>
                <a:pt x="255" y="235"/>
              </a:lnTo>
              <a:lnTo>
                <a:pt x="285" y="193"/>
              </a:lnTo>
              <a:lnTo>
                <a:pt x="309" y="153"/>
              </a:lnTo>
              <a:lnTo>
                <a:pt x="334" y="112"/>
              </a:lnTo>
              <a:lnTo>
                <a:pt x="354" y="76"/>
              </a:lnTo>
              <a:lnTo>
                <a:pt x="373" y="37"/>
              </a:lnTo>
            </a:path>
          </a:pathLst>
        </a:custGeom>
        <a:gradFill rotWithShape="0">
          <a:gsLst>
            <a:gs pos="0">
              <a:srgbClr val="006699"/>
            </a:gs>
            <a:gs pos="100000">
              <a:srgbClr val="002F47"/>
            </a:gs>
          </a:gsLst>
          <a:lin ang="0" scaled="1"/>
        </a:gradFill>
        <a:ln>
          <a:noFill/>
        </a:ln>
        <a:extLst>
          <a:ext uri="{91240B29-F687-4F45-9708-019B960494DF}">
            <a14:hiddenLine xmlns:a14="http://schemas.microsoft.com/office/drawing/2010/main" w="12700" cap="rnd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15</xdr:col>
      <xdr:colOff>466725</xdr:colOff>
      <xdr:row>25</xdr:row>
      <xdr:rowOff>85725</xdr:rowOff>
    </xdr:from>
    <xdr:to>
      <xdr:col>17</xdr:col>
      <xdr:colOff>552450</xdr:colOff>
      <xdr:row>28</xdr:row>
      <xdr:rowOff>104775</xdr:rowOff>
    </xdr:to>
    <xdr:sp macro="" textlink="">
      <xdr:nvSpPr>
        <xdr:cNvPr id="1181" name="Freeform 6">
          <a:extLst>
            <a:ext uri="{FF2B5EF4-FFF2-40B4-BE49-F238E27FC236}">
              <a16:creationId xmlns:a16="http://schemas.microsoft.com/office/drawing/2014/main" id="{AC3B3543-C897-FE23-D915-7E93E2BBDD42}"/>
            </a:ext>
          </a:extLst>
        </xdr:cNvPr>
        <xdr:cNvSpPr>
          <a:spLocks/>
        </xdr:cNvSpPr>
      </xdr:nvSpPr>
      <xdr:spPr bwMode="auto">
        <a:xfrm>
          <a:off x="11734800" y="4191000"/>
          <a:ext cx="1304925" cy="504825"/>
        </a:xfrm>
        <a:custGeom>
          <a:avLst/>
          <a:gdLst>
            <a:gd name="T0" fmla="*/ 0 w 840"/>
            <a:gd name="T1" fmla="*/ 0 h 314"/>
            <a:gd name="T2" fmla="*/ 0 w 840"/>
            <a:gd name="T3" fmla="*/ 496786 h 314"/>
            <a:gd name="T4" fmla="*/ 1295604 w 840"/>
            <a:gd name="T5" fmla="*/ 504825 h 314"/>
            <a:gd name="T6" fmla="*/ 1304925 w 840"/>
            <a:gd name="T7" fmla="*/ 495179 h 314"/>
            <a:gd name="T8" fmla="*/ 1236572 w 840"/>
            <a:gd name="T9" fmla="*/ 482317 h 314"/>
            <a:gd name="T10" fmla="*/ 1193074 w 840"/>
            <a:gd name="T11" fmla="*/ 472671 h 314"/>
            <a:gd name="T12" fmla="*/ 1137149 w 840"/>
            <a:gd name="T13" fmla="*/ 463024 h 314"/>
            <a:gd name="T14" fmla="*/ 1078117 w 840"/>
            <a:gd name="T15" fmla="*/ 448555 h 314"/>
            <a:gd name="T16" fmla="*/ 1034619 w 840"/>
            <a:gd name="T17" fmla="*/ 443732 h 314"/>
            <a:gd name="T18" fmla="*/ 969373 w 840"/>
            <a:gd name="T19" fmla="*/ 427654 h 314"/>
            <a:gd name="T20" fmla="*/ 907234 w 840"/>
            <a:gd name="T21" fmla="*/ 411577 h 314"/>
            <a:gd name="T22" fmla="*/ 848201 w 840"/>
            <a:gd name="T23" fmla="*/ 395500 h 314"/>
            <a:gd name="T24" fmla="*/ 796936 w 840"/>
            <a:gd name="T25" fmla="*/ 381030 h 314"/>
            <a:gd name="T26" fmla="*/ 750332 w 840"/>
            <a:gd name="T27" fmla="*/ 366561 h 314"/>
            <a:gd name="T28" fmla="*/ 702174 w 840"/>
            <a:gd name="T29" fmla="*/ 353699 h 314"/>
            <a:gd name="T30" fmla="*/ 643142 w 840"/>
            <a:gd name="T31" fmla="*/ 332799 h 314"/>
            <a:gd name="T32" fmla="*/ 596537 w 840"/>
            <a:gd name="T33" fmla="*/ 321545 h 314"/>
            <a:gd name="T34" fmla="*/ 546826 w 840"/>
            <a:gd name="T35" fmla="*/ 302252 h 314"/>
            <a:gd name="T36" fmla="*/ 495561 w 840"/>
            <a:gd name="T37" fmla="*/ 282959 h 314"/>
            <a:gd name="T38" fmla="*/ 441189 w 840"/>
            <a:gd name="T39" fmla="*/ 263667 h 314"/>
            <a:gd name="T40" fmla="*/ 385264 w 840"/>
            <a:gd name="T41" fmla="*/ 237943 h 314"/>
            <a:gd name="T42" fmla="*/ 323124 w 840"/>
            <a:gd name="T43" fmla="*/ 212219 h 314"/>
            <a:gd name="T44" fmla="*/ 270306 w 840"/>
            <a:gd name="T45" fmla="*/ 183280 h 314"/>
            <a:gd name="T46" fmla="*/ 223701 w 840"/>
            <a:gd name="T47" fmla="*/ 160772 h 314"/>
            <a:gd name="T48" fmla="*/ 177097 w 840"/>
            <a:gd name="T49" fmla="*/ 130226 h 314"/>
            <a:gd name="T50" fmla="*/ 111851 w 840"/>
            <a:gd name="T51" fmla="*/ 86817 h 314"/>
            <a:gd name="T52" fmla="*/ 62139 w 840"/>
            <a:gd name="T53" fmla="*/ 51447 h 314"/>
            <a:gd name="T54" fmla="*/ 26409 w 840"/>
            <a:gd name="T55" fmla="*/ 22508 h 314"/>
            <a:gd name="T56" fmla="*/ 0 w 840"/>
            <a:gd name="T57" fmla="*/ 9646 h 314"/>
            <a:gd name="T58" fmla="*/ 0 60000 65536"/>
            <a:gd name="T59" fmla="*/ 0 60000 65536"/>
            <a:gd name="T60" fmla="*/ 0 60000 65536"/>
            <a:gd name="T61" fmla="*/ 0 60000 65536"/>
            <a:gd name="T62" fmla="*/ 0 60000 65536"/>
            <a:gd name="T63" fmla="*/ 0 60000 65536"/>
            <a:gd name="T64" fmla="*/ 0 60000 65536"/>
            <a:gd name="T65" fmla="*/ 0 60000 65536"/>
            <a:gd name="T66" fmla="*/ 0 60000 65536"/>
            <a:gd name="T67" fmla="*/ 0 60000 65536"/>
            <a:gd name="T68" fmla="*/ 0 60000 65536"/>
            <a:gd name="T69" fmla="*/ 0 60000 65536"/>
            <a:gd name="T70" fmla="*/ 0 60000 65536"/>
            <a:gd name="T71" fmla="*/ 0 60000 65536"/>
            <a:gd name="T72" fmla="*/ 0 60000 65536"/>
            <a:gd name="T73" fmla="*/ 0 60000 65536"/>
            <a:gd name="T74" fmla="*/ 0 60000 65536"/>
            <a:gd name="T75" fmla="*/ 0 60000 65536"/>
            <a:gd name="T76" fmla="*/ 0 60000 65536"/>
            <a:gd name="T77" fmla="*/ 0 60000 65536"/>
            <a:gd name="T78" fmla="*/ 0 60000 65536"/>
            <a:gd name="T79" fmla="*/ 0 60000 65536"/>
            <a:gd name="T80" fmla="*/ 0 60000 65536"/>
            <a:gd name="T81" fmla="*/ 0 60000 65536"/>
            <a:gd name="T82" fmla="*/ 0 60000 65536"/>
            <a:gd name="T83" fmla="*/ 0 60000 65536"/>
            <a:gd name="T84" fmla="*/ 0 60000 65536"/>
            <a:gd name="T85" fmla="*/ 0 60000 65536"/>
            <a:gd name="T86" fmla="*/ 0 60000 65536"/>
            <a:gd name="T87" fmla="*/ 0 w 840"/>
            <a:gd name="T88" fmla="*/ 0 h 314"/>
            <a:gd name="T89" fmla="*/ 840 w 840"/>
            <a:gd name="T90" fmla="*/ 314 h 314"/>
          </a:gdLst>
          <a:ahLst/>
          <a:cxnLst>
            <a:cxn ang="T58">
              <a:pos x="T0" y="T1"/>
            </a:cxn>
            <a:cxn ang="T59">
              <a:pos x="T2" y="T3"/>
            </a:cxn>
            <a:cxn ang="T60">
              <a:pos x="T4" y="T5"/>
            </a:cxn>
            <a:cxn ang="T61">
              <a:pos x="T6" y="T7"/>
            </a:cxn>
            <a:cxn ang="T62">
              <a:pos x="T8" y="T9"/>
            </a:cxn>
            <a:cxn ang="T63">
              <a:pos x="T10" y="T11"/>
            </a:cxn>
            <a:cxn ang="T64">
              <a:pos x="T12" y="T13"/>
            </a:cxn>
            <a:cxn ang="T65">
              <a:pos x="T14" y="T15"/>
            </a:cxn>
            <a:cxn ang="T66">
              <a:pos x="T16" y="T17"/>
            </a:cxn>
            <a:cxn ang="T67">
              <a:pos x="T18" y="T19"/>
            </a:cxn>
            <a:cxn ang="T68">
              <a:pos x="T20" y="T21"/>
            </a:cxn>
            <a:cxn ang="T69">
              <a:pos x="T22" y="T23"/>
            </a:cxn>
            <a:cxn ang="T70">
              <a:pos x="T24" y="T25"/>
            </a:cxn>
            <a:cxn ang="T71">
              <a:pos x="T26" y="T27"/>
            </a:cxn>
            <a:cxn ang="T72">
              <a:pos x="T28" y="T29"/>
            </a:cxn>
            <a:cxn ang="T73">
              <a:pos x="T30" y="T31"/>
            </a:cxn>
            <a:cxn ang="T74">
              <a:pos x="T32" y="T33"/>
            </a:cxn>
            <a:cxn ang="T75">
              <a:pos x="T34" y="T35"/>
            </a:cxn>
            <a:cxn ang="T76">
              <a:pos x="T36" y="T37"/>
            </a:cxn>
            <a:cxn ang="T77">
              <a:pos x="T38" y="T39"/>
            </a:cxn>
            <a:cxn ang="T78">
              <a:pos x="T40" y="T41"/>
            </a:cxn>
            <a:cxn ang="T79">
              <a:pos x="T42" y="T43"/>
            </a:cxn>
            <a:cxn ang="T80">
              <a:pos x="T44" y="T45"/>
            </a:cxn>
            <a:cxn ang="T81">
              <a:pos x="T46" y="T47"/>
            </a:cxn>
            <a:cxn ang="T82">
              <a:pos x="T48" y="T49"/>
            </a:cxn>
            <a:cxn ang="T83">
              <a:pos x="T50" y="T51"/>
            </a:cxn>
            <a:cxn ang="T84">
              <a:pos x="T52" y="T53"/>
            </a:cxn>
            <a:cxn ang="T85">
              <a:pos x="T54" y="T55"/>
            </a:cxn>
            <a:cxn ang="T86">
              <a:pos x="T56" y="T57"/>
            </a:cxn>
          </a:cxnLst>
          <a:rect l="T87" t="T88" r="T89" b="T90"/>
          <a:pathLst>
            <a:path w="840" h="314">
              <a:moveTo>
                <a:pt x="0" y="0"/>
              </a:moveTo>
              <a:lnTo>
                <a:pt x="0" y="309"/>
              </a:lnTo>
              <a:lnTo>
                <a:pt x="834" y="314"/>
              </a:lnTo>
              <a:lnTo>
                <a:pt x="840" y="308"/>
              </a:lnTo>
              <a:lnTo>
                <a:pt x="796" y="300"/>
              </a:lnTo>
              <a:lnTo>
                <a:pt x="768" y="294"/>
              </a:lnTo>
              <a:lnTo>
                <a:pt x="732" y="288"/>
              </a:lnTo>
              <a:lnTo>
                <a:pt x="694" y="279"/>
              </a:lnTo>
              <a:lnTo>
                <a:pt x="666" y="276"/>
              </a:lnTo>
              <a:lnTo>
                <a:pt x="624" y="266"/>
              </a:lnTo>
              <a:lnTo>
                <a:pt x="584" y="256"/>
              </a:lnTo>
              <a:lnTo>
                <a:pt x="546" y="246"/>
              </a:lnTo>
              <a:lnTo>
                <a:pt x="513" y="237"/>
              </a:lnTo>
              <a:lnTo>
                <a:pt x="483" y="228"/>
              </a:lnTo>
              <a:lnTo>
                <a:pt x="452" y="220"/>
              </a:lnTo>
              <a:lnTo>
                <a:pt x="414" y="207"/>
              </a:lnTo>
              <a:lnTo>
                <a:pt x="384" y="200"/>
              </a:lnTo>
              <a:lnTo>
                <a:pt x="352" y="188"/>
              </a:lnTo>
              <a:lnTo>
                <a:pt x="319" y="176"/>
              </a:lnTo>
              <a:lnTo>
                <a:pt x="284" y="164"/>
              </a:lnTo>
              <a:lnTo>
                <a:pt x="248" y="148"/>
              </a:lnTo>
              <a:lnTo>
                <a:pt x="208" y="132"/>
              </a:lnTo>
              <a:lnTo>
                <a:pt x="174" y="114"/>
              </a:lnTo>
              <a:lnTo>
                <a:pt x="144" y="100"/>
              </a:lnTo>
              <a:lnTo>
                <a:pt x="114" y="81"/>
              </a:lnTo>
              <a:lnTo>
                <a:pt x="72" y="54"/>
              </a:lnTo>
              <a:lnTo>
                <a:pt x="40" y="32"/>
              </a:lnTo>
              <a:lnTo>
                <a:pt x="17" y="14"/>
              </a:lnTo>
              <a:lnTo>
                <a:pt x="0" y="6"/>
              </a:lnTo>
            </a:path>
          </a:pathLst>
        </a:custGeom>
        <a:gradFill rotWithShape="0">
          <a:gsLst>
            <a:gs pos="0">
              <a:srgbClr val="2F7676"/>
            </a:gs>
            <a:gs pos="100000">
              <a:srgbClr val="66FFFF"/>
            </a:gs>
          </a:gsLst>
          <a:lin ang="0" scaled="1"/>
        </a:gradFill>
        <a:ln>
          <a:noFill/>
        </a:ln>
        <a:extLst>
          <a:ext uri="{91240B29-F687-4F45-9708-019B960494DF}">
            <a14:hiddenLine xmlns:a14="http://schemas.microsoft.com/office/drawing/2010/main" w="12700" cap="rnd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15</xdr:col>
      <xdr:colOff>523875</xdr:colOff>
      <xdr:row>26</xdr:row>
      <xdr:rowOff>19050</xdr:rowOff>
    </xdr:from>
    <xdr:to>
      <xdr:col>17</xdr:col>
      <xdr:colOff>571500</xdr:colOff>
      <xdr:row>27</xdr:row>
      <xdr:rowOff>133350</xdr:rowOff>
    </xdr:to>
    <xdr:sp macro="" textlink="">
      <xdr:nvSpPr>
        <xdr:cNvPr id="1182" name="Arc 30">
          <a:extLst>
            <a:ext uri="{FF2B5EF4-FFF2-40B4-BE49-F238E27FC236}">
              <a16:creationId xmlns:a16="http://schemas.microsoft.com/office/drawing/2014/main" id="{32C86C6D-BA52-986A-81FC-FB4E6BB8A255}"/>
            </a:ext>
          </a:extLst>
        </xdr:cNvPr>
        <xdr:cNvSpPr>
          <a:spLocks/>
        </xdr:cNvSpPr>
      </xdr:nvSpPr>
      <xdr:spPr bwMode="auto">
        <a:xfrm rot="623505">
          <a:off x="11791950" y="4286250"/>
          <a:ext cx="1266825" cy="276225"/>
        </a:xfrm>
        <a:custGeom>
          <a:avLst/>
          <a:gdLst>
            <a:gd name="T0" fmla="*/ 77746614 w 20642"/>
            <a:gd name="T1" fmla="*/ 3550080 h 21600"/>
            <a:gd name="T2" fmla="*/ 0 w 20642"/>
            <a:gd name="T3" fmla="*/ 1416484 h 21600"/>
            <a:gd name="T4" fmla="*/ 74609195 w 20642"/>
            <a:gd name="T5" fmla="*/ 0 h 21600"/>
            <a:gd name="T6" fmla="*/ 0 60000 65536"/>
            <a:gd name="T7" fmla="*/ 0 60000 65536"/>
            <a:gd name="T8" fmla="*/ 0 60000 65536"/>
            <a:gd name="T9" fmla="*/ 0 w 20642"/>
            <a:gd name="T10" fmla="*/ 0 h 21600"/>
            <a:gd name="T11" fmla="*/ 20642 w 20642"/>
            <a:gd name="T12" fmla="*/ 21600 h 21600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20642" h="21600" fill="none" extrusionOk="0">
              <a:moveTo>
                <a:pt x="20641" y="21583"/>
              </a:moveTo>
              <a:cubicBezTo>
                <a:pt x="20364" y="21594"/>
                <a:pt x="20086" y="21599"/>
                <a:pt x="19809" y="21600"/>
              </a:cubicBezTo>
              <a:cubicBezTo>
                <a:pt x="11209" y="21600"/>
                <a:pt x="3428" y="16498"/>
                <a:pt x="0" y="8611"/>
              </a:cubicBezTo>
            </a:path>
            <a:path w="20642" h="21600" stroke="0" extrusionOk="0">
              <a:moveTo>
                <a:pt x="20641" y="21583"/>
              </a:moveTo>
              <a:cubicBezTo>
                <a:pt x="20364" y="21594"/>
                <a:pt x="20086" y="21599"/>
                <a:pt x="19809" y="21600"/>
              </a:cubicBezTo>
              <a:cubicBezTo>
                <a:pt x="11209" y="21600"/>
                <a:pt x="3428" y="16498"/>
                <a:pt x="0" y="8611"/>
              </a:cubicBezTo>
              <a:lnTo>
                <a:pt x="19809" y="0"/>
              </a:lnTo>
              <a:close/>
            </a:path>
          </a:pathLst>
        </a:custGeom>
        <a:noFill/>
        <a:ln w="12700" cap="rnd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15</xdr:col>
      <xdr:colOff>474663</xdr:colOff>
      <xdr:row>21</xdr:row>
      <xdr:rowOff>84137</xdr:rowOff>
    </xdr:from>
    <xdr:to>
      <xdr:col>15</xdr:col>
      <xdr:colOff>476250</xdr:colOff>
      <xdr:row>28</xdr:row>
      <xdr:rowOff>112712</xdr:rowOff>
    </xdr:to>
    <xdr:sp macro="" textlink="">
      <xdr:nvSpPr>
        <xdr:cNvPr id="12" name="Freeform 11">
          <a:extLst>
            <a:ext uri="{FF2B5EF4-FFF2-40B4-BE49-F238E27FC236}">
              <a16:creationId xmlns:a16="http://schemas.microsoft.com/office/drawing/2014/main" id="{56FB26DD-8092-F3C8-715C-D5482D11BE16}"/>
            </a:ext>
          </a:extLst>
        </xdr:cNvPr>
        <xdr:cNvSpPr>
          <a:spLocks noChangeArrowheads="1"/>
        </xdr:cNvSpPr>
      </xdr:nvSpPr>
      <xdr:spPr bwMode="auto">
        <a:xfrm>
          <a:off x="11418888" y="3541712"/>
          <a:ext cx="1587" cy="1162050"/>
        </a:xfrm>
        <a:custGeom>
          <a:avLst/>
          <a:gdLst/>
          <a:ahLst/>
          <a:cxnLst>
            <a:cxn ang="0">
              <a:pos x="0" y="0"/>
            </a:cxn>
            <a:cxn ang="0">
              <a:pos x="1" y="743"/>
            </a:cxn>
          </a:cxnLst>
          <a:rect l="0" t="0" r="r" b="b"/>
          <a:pathLst>
            <a:path w="1" h="743">
              <a:moveTo>
                <a:pt x="0" y="0"/>
              </a:moveTo>
              <a:lnTo>
                <a:pt x="1" y="743"/>
              </a:lnTo>
            </a:path>
          </a:pathLst>
        </a:custGeom>
        <a:noFill/>
        <a:ln w="12700">
          <a:solidFill>
            <a:schemeClr val="tx1"/>
          </a:solidFill>
          <a:round/>
          <a:headEnd/>
          <a:tailEnd/>
        </a:ln>
        <a:effectLst>
          <a:outerShdw dist="17961" dir="2700000" algn="ctr" rotWithShape="0">
            <a:srgbClr val="000000"/>
          </a:outerShdw>
        </a:effectLst>
      </xdr:spPr>
      <xdr:txBody>
        <a:bodyPr wrap="square" anchor="ctr"/>
        <a:lstStyle>
          <a:defPPr>
            <a:defRPr lang="en-US"/>
          </a:defPPr>
          <a:lvl1pPr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1pPr>
          <a:lvl2pPr marL="457200"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2pPr>
          <a:lvl3pPr marL="914400"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3pPr>
          <a:lvl4pPr marL="1371600"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4pPr>
          <a:lvl5pPr marL="1828800"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5pPr>
          <a:lvl6pPr marL="2286000" algn="l" defTabSz="914400" rtl="0" eaLnBrk="1" latinLnBrk="0" hangingPunct="1"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6pPr>
          <a:lvl7pPr marL="2743200" algn="l" defTabSz="914400" rtl="0" eaLnBrk="1" latinLnBrk="0" hangingPunct="1"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7pPr>
          <a:lvl8pPr marL="3200400" algn="l" defTabSz="914400" rtl="0" eaLnBrk="1" latinLnBrk="0" hangingPunct="1"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8pPr>
          <a:lvl9pPr marL="3657600" algn="l" defTabSz="914400" rtl="0" eaLnBrk="1" latinLnBrk="0" hangingPunct="1"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9pPr>
        </a:lstStyle>
        <a:p>
          <a:endParaRPr lang="tr-TR"/>
        </a:p>
      </xdr:txBody>
    </xdr:sp>
    <xdr:clientData/>
  </xdr:twoCellAnchor>
  <xdr:twoCellAnchor>
    <xdr:from>
      <xdr:col>11</xdr:col>
      <xdr:colOff>23813</xdr:colOff>
      <xdr:row>23</xdr:row>
      <xdr:rowOff>120650</xdr:rowOff>
    </xdr:from>
    <xdr:to>
      <xdr:col>15</xdr:col>
      <xdr:colOff>58738</xdr:colOff>
      <xdr:row>26</xdr:row>
      <xdr:rowOff>107120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19FE79FF-EAA7-6E78-1275-293DD2D290B0}"/>
            </a:ext>
          </a:extLst>
        </xdr:cNvPr>
        <xdr:cNvSpPr>
          <a:spLocks noChangeArrowheads="1"/>
        </xdr:cNvSpPr>
      </xdr:nvSpPr>
      <xdr:spPr bwMode="auto">
        <a:xfrm>
          <a:off x="8853488" y="3902075"/>
          <a:ext cx="2473325" cy="472245"/>
        </a:xfrm>
        <a:prstGeom prst="rect">
          <a:avLst/>
        </a:prstGeom>
        <a:noFill/>
        <a:ln w="12700">
          <a:noFill/>
          <a:miter lim="800000"/>
          <a:headEnd/>
          <a:tailEnd/>
        </a:ln>
        <a:effectLst>
          <a:outerShdw dist="17961" dir="2700000" algn="ctr" rotWithShape="0">
            <a:srgbClr val="000000"/>
          </a:outerShdw>
        </a:effectLst>
      </xdr:spPr>
      <xdr:txBody>
        <a:bodyPr wrap="square" lIns="90488" tIns="44450" rIns="90488" bIns="44450">
          <a:spAutoFit/>
        </a:bodyPr>
        <a:lstStyle>
          <a:defPPr>
            <a:defRPr lang="en-US"/>
          </a:defPPr>
          <a:lvl1pPr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1pPr>
          <a:lvl2pPr marL="457200"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2pPr>
          <a:lvl3pPr marL="914400"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3pPr>
          <a:lvl4pPr marL="1371600"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4pPr>
          <a:lvl5pPr marL="1828800"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5pPr>
          <a:lvl6pPr marL="2286000" algn="l" defTabSz="914400" rtl="0" eaLnBrk="1" latinLnBrk="0" hangingPunct="1"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6pPr>
          <a:lvl7pPr marL="2743200" algn="l" defTabSz="914400" rtl="0" eaLnBrk="1" latinLnBrk="0" hangingPunct="1"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7pPr>
          <a:lvl8pPr marL="3200400" algn="l" defTabSz="914400" rtl="0" eaLnBrk="1" latinLnBrk="0" hangingPunct="1"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8pPr>
          <a:lvl9pPr marL="3657600" algn="l" defTabSz="914400" rtl="0" eaLnBrk="1" latinLnBrk="0" hangingPunct="1"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9pPr>
        </a:lstStyle>
        <a:p>
          <a:pPr algn="l"/>
          <a:r>
            <a:rPr lang="en-US" sz="2400">
              <a:effectLst/>
            </a:rPr>
            <a:t>Do Not Reject </a:t>
          </a:r>
          <a:r>
            <a:rPr lang="en-US" sz="2400" i="1">
              <a:effectLst/>
            </a:rPr>
            <a:t>H</a:t>
          </a:r>
          <a:r>
            <a:rPr lang="en-US" sz="2400" baseline="-25000">
              <a:effectLst/>
            </a:rPr>
            <a:t>0</a:t>
          </a:r>
        </a:p>
      </xdr:txBody>
    </xdr:sp>
    <xdr:clientData/>
  </xdr:twoCellAnchor>
  <xdr:twoCellAnchor>
    <xdr:from>
      <xdr:col>16</xdr:col>
      <xdr:colOff>163513</xdr:colOff>
      <xdr:row>23</xdr:row>
      <xdr:rowOff>120650</xdr:rowOff>
    </xdr:from>
    <xdr:to>
      <xdr:col>18</xdr:col>
      <xdr:colOff>341313</xdr:colOff>
      <xdr:row>29</xdr:row>
      <xdr:rowOff>3821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6EEEF3AD-C301-4537-E393-D07945B9EE6F}"/>
            </a:ext>
          </a:extLst>
        </xdr:cNvPr>
        <xdr:cNvSpPr>
          <a:spLocks noChangeArrowheads="1"/>
        </xdr:cNvSpPr>
      </xdr:nvSpPr>
      <xdr:spPr bwMode="auto">
        <a:xfrm>
          <a:off x="12041188" y="3902075"/>
          <a:ext cx="1397000" cy="854721"/>
        </a:xfrm>
        <a:prstGeom prst="rect">
          <a:avLst/>
        </a:prstGeom>
        <a:noFill/>
        <a:ln w="12700">
          <a:noFill/>
          <a:miter lim="800000"/>
          <a:headEnd/>
          <a:tailEnd/>
        </a:ln>
        <a:effectLst>
          <a:outerShdw dist="17961" dir="2700000" algn="ctr" rotWithShape="0">
            <a:srgbClr val="000000"/>
          </a:outerShdw>
        </a:effectLst>
      </xdr:spPr>
      <xdr:txBody>
        <a:bodyPr wrap="square" lIns="90488" tIns="44450" rIns="90488" bIns="44450">
          <a:spAutoFit/>
        </a:bodyPr>
        <a:lstStyle>
          <a:defPPr>
            <a:defRPr lang="en-US"/>
          </a:defPPr>
          <a:lvl1pPr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1pPr>
          <a:lvl2pPr marL="457200"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2pPr>
          <a:lvl3pPr marL="914400"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3pPr>
          <a:lvl4pPr marL="1371600"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4pPr>
          <a:lvl5pPr marL="1828800"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5pPr>
          <a:lvl6pPr marL="2286000" algn="l" defTabSz="914400" rtl="0" eaLnBrk="1" latinLnBrk="0" hangingPunct="1"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6pPr>
          <a:lvl7pPr marL="2743200" algn="l" defTabSz="914400" rtl="0" eaLnBrk="1" latinLnBrk="0" hangingPunct="1"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7pPr>
          <a:lvl8pPr marL="3200400" algn="l" defTabSz="914400" rtl="0" eaLnBrk="1" latinLnBrk="0" hangingPunct="1"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8pPr>
          <a:lvl9pPr marL="3657600" algn="l" defTabSz="914400" rtl="0" eaLnBrk="1" latinLnBrk="0" hangingPunct="1"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9pPr>
        </a:lstStyle>
        <a:p>
          <a:pPr algn="l"/>
          <a:r>
            <a:rPr lang="en-US" sz="2400">
              <a:effectLst/>
            </a:rPr>
            <a:t>Reject </a:t>
          </a:r>
          <a:r>
            <a:rPr lang="en-US" sz="2400" i="1">
              <a:effectLst/>
            </a:rPr>
            <a:t>H</a:t>
          </a:r>
          <a:r>
            <a:rPr lang="en-US" sz="2400" baseline="-25000">
              <a:effectLst/>
            </a:rPr>
            <a:t>0</a:t>
          </a:r>
        </a:p>
      </xdr:txBody>
    </xdr:sp>
    <xdr:clientData/>
  </xdr:twoCellAnchor>
  <xdr:twoCellAnchor>
    <xdr:from>
      <xdr:col>9</xdr:col>
      <xdr:colOff>571500</xdr:colOff>
      <xdr:row>20</xdr:row>
      <xdr:rowOff>104775</xdr:rowOff>
    </xdr:from>
    <xdr:to>
      <xdr:col>11</xdr:col>
      <xdr:colOff>219075</xdr:colOff>
      <xdr:row>28</xdr:row>
      <xdr:rowOff>76200</xdr:rowOff>
    </xdr:to>
    <xdr:sp macro="" textlink="">
      <xdr:nvSpPr>
        <xdr:cNvPr id="1186" name="Freeform 14">
          <a:extLst>
            <a:ext uri="{FF2B5EF4-FFF2-40B4-BE49-F238E27FC236}">
              <a16:creationId xmlns:a16="http://schemas.microsoft.com/office/drawing/2014/main" id="{2862788F-066E-3E39-AC2D-BA977B0AB3C6}"/>
            </a:ext>
          </a:extLst>
        </xdr:cNvPr>
        <xdr:cNvSpPr>
          <a:spLocks/>
        </xdr:cNvSpPr>
      </xdr:nvSpPr>
      <xdr:spPr bwMode="auto">
        <a:xfrm rot="-100623">
          <a:off x="8181975" y="3400425"/>
          <a:ext cx="866775" cy="1266825"/>
        </a:xfrm>
        <a:custGeom>
          <a:avLst/>
          <a:gdLst>
            <a:gd name="T0" fmla="*/ 0 w 556"/>
            <a:gd name="T1" fmla="*/ 1266825 h 812"/>
            <a:gd name="T2" fmla="*/ 417798 w 556"/>
            <a:gd name="T3" fmla="*/ 848710 h 812"/>
            <a:gd name="T4" fmla="*/ 698409 w 556"/>
            <a:gd name="T5" fmla="*/ 386912 h 812"/>
            <a:gd name="T6" fmla="*/ 866775 w 556"/>
            <a:gd name="T7" fmla="*/ 0 h 812"/>
            <a:gd name="T8" fmla="*/ 0 60000 65536"/>
            <a:gd name="T9" fmla="*/ 0 60000 65536"/>
            <a:gd name="T10" fmla="*/ 0 60000 65536"/>
            <a:gd name="T11" fmla="*/ 0 60000 65536"/>
            <a:gd name="T12" fmla="*/ 0 w 556"/>
            <a:gd name="T13" fmla="*/ 0 h 812"/>
            <a:gd name="T14" fmla="*/ 556 w 556"/>
            <a:gd name="T15" fmla="*/ 812 h 812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556" h="812">
              <a:moveTo>
                <a:pt x="0" y="812"/>
              </a:moveTo>
              <a:cubicBezTo>
                <a:pt x="96" y="725"/>
                <a:pt x="193" y="638"/>
                <a:pt x="268" y="544"/>
              </a:cubicBezTo>
              <a:cubicBezTo>
                <a:pt x="343" y="450"/>
                <a:pt x="400" y="339"/>
                <a:pt x="448" y="248"/>
              </a:cubicBezTo>
              <a:cubicBezTo>
                <a:pt x="496" y="157"/>
                <a:pt x="538" y="41"/>
                <a:pt x="556" y="0"/>
              </a:cubicBezTo>
            </a:path>
          </a:pathLst>
        </a:custGeom>
        <a:noFill/>
        <a:ln w="1270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19</xdr:col>
      <xdr:colOff>34925</xdr:colOff>
      <xdr:row>27</xdr:row>
      <xdr:rowOff>31750</xdr:rowOff>
    </xdr:from>
    <xdr:to>
      <xdr:col>22</xdr:col>
      <xdr:colOff>46038</xdr:colOff>
      <xdr:row>30</xdr:row>
      <xdr:rowOff>18220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45DF0CD4-4E62-AB0E-8B58-E0C13801A639}"/>
            </a:ext>
          </a:extLst>
        </xdr:cNvPr>
        <xdr:cNvSpPr>
          <a:spLocks noChangeArrowheads="1"/>
        </xdr:cNvSpPr>
      </xdr:nvSpPr>
      <xdr:spPr bwMode="auto">
        <a:xfrm>
          <a:off x="13741400" y="4460875"/>
          <a:ext cx="1839913" cy="472245"/>
        </a:xfrm>
        <a:prstGeom prst="rect">
          <a:avLst/>
        </a:prstGeom>
        <a:noFill/>
        <a:ln w="12700">
          <a:noFill/>
          <a:miter lim="800000"/>
          <a:headEnd/>
          <a:tailEnd/>
        </a:ln>
        <a:effectLst>
          <a:outerShdw dist="17961" dir="2700000" algn="ctr" rotWithShape="0">
            <a:srgbClr val="000000"/>
          </a:outerShdw>
        </a:effectLst>
      </xdr:spPr>
      <xdr:txBody>
        <a:bodyPr wrap="square" lIns="90488" tIns="44450" rIns="90488" bIns="44450">
          <a:spAutoFit/>
        </a:bodyPr>
        <a:lstStyle>
          <a:defPPr>
            <a:defRPr lang="en-US"/>
          </a:defPPr>
          <a:lvl1pPr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1pPr>
          <a:lvl2pPr marL="457200"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2pPr>
          <a:lvl3pPr marL="914400"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3pPr>
          <a:lvl4pPr marL="1371600"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4pPr>
          <a:lvl5pPr marL="1828800"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5pPr>
          <a:lvl6pPr marL="2286000" algn="l" defTabSz="914400" rtl="0" eaLnBrk="1" latinLnBrk="0" hangingPunct="1"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6pPr>
          <a:lvl7pPr marL="2743200" algn="l" defTabSz="914400" rtl="0" eaLnBrk="1" latinLnBrk="0" hangingPunct="1"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7pPr>
          <a:lvl8pPr marL="3200400" algn="l" defTabSz="914400" rtl="0" eaLnBrk="1" latinLnBrk="0" hangingPunct="1"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8pPr>
          <a:lvl9pPr marL="3657600" algn="l" defTabSz="914400" rtl="0" eaLnBrk="1" latinLnBrk="0" hangingPunct="1"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9pPr>
        </a:lstStyle>
        <a:p>
          <a:pPr algn="l"/>
          <a:r>
            <a:rPr lang="en-US" sz="2400">
              <a:effectLst/>
            </a:rPr>
            <a:t>MSTR/MSE</a:t>
          </a:r>
        </a:p>
      </xdr:txBody>
    </xdr:sp>
    <xdr:clientData/>
  </xdr:twoCellAnchor>
  <xdr:twoCellAnchor>
    <xdr:from>
      <xdr:col>14</xdr:col>
      <xdr:colOff>85725</xdr:colOff>
      <xdr:row>31</xdr:row>
      <xdr:rowOff>130175</xdr:rowOff>
    </xdr:from>
    <xdr:to>
      <xdr:col>17</xdr:col>
      <xdr:colOff>296863</xdr:colOff>
      <xdr:row>34</xdr:row>
      <xdr:rowOff>116645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3B716F90-8CA4-F343-4B0D-C85F5A9651C4}"/>
            </a:ext>
          </a:extLst>
        </xdr:cNvPr>
        <xdr:cNvSpPr>
          <a:spLocks noChangeArrowheads="1"/>
        </xdr:cNvSpPr>
      </xdr:nvSpPr>
      <xdr:spPr bwMode="auto">
        <a:xfrm>
          <a:off x="10744200" y="5207000"/>
          <a:ext cx="2039938" cy="472245"/>
        </a:xfrm>
        <a:prstGeom prst="rect">
          <a:avLst/>
        </a:prstGeom>
        <a:noFill/>
        <a:ln w="12700">
          <a:noFill/>
          <a:miter lim="800000"/>
          <a:headEnd/>
          <a:tailEnd/>
        </a:ln>
        <a:effectLst>
          <a:outerShdw dist="17961" dir="2700000" algn="ctr" rotWithShape="0">
            <a:srgbClr val="000000"/>
          </a:outerShdw>
        </a:effectLst>
      </xdr:spPr>
      <xdr:txBody>
        <a:bodyPr wrap="square" lIns="90488" tIns="44450" rIns="90488" bIns="44450">
          <a:spAutoFit/>
        </a:bodyPr>
        <a:lstStyle>
          <a:defPPr>
            <a:defRPr lang="en-US"/>
          </a:defPPr>
          <a:lvl1pPr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1pPr>
          <a:lvl2pPr marL="457200"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2pPr>
          <a:lvl3pPr marL="914400"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3pPr>
          <a:lvl4pPr marL="1371600"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4pPr>
          <a:lvl5pPr marL="1828800"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5pPr>
          <a:lvl6pPr marL="2286000" algn="l" defTabSz="914400" rtl="0" eaLnBrk="1" latinLnBrk="0" hangingPunct="1"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6pPr>
          <a:lvl7pPr marL="2743200" algn="l" defTabSz="914400" rtl="0" eaLnBrk="1" latinLnBrk="0" hangingPunct="1"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7pPr>
          <a:lvl8pPr marL="3200400" algn="l" defTabSz="914400" rtl="0" eaLnBrk="1" latinLnBrk="0" hangingPunct="1"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8pPr>
          <a:lvl9pPr marL="3657600" algn="l" defTabSz="914400" rtl="0" eaLnBrk="1" latinLnBrk="0" hangingPunct="1"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9pPr>
        </a:lstStyle>
        <a:p>
          <a:pPr algn="l"/>
          <a:r>
            <a:rPr lang="en-US" sz="2400">
              <a:effectLst/>
            </a:rPr>
            <a:t>Critical Value</a:t>
          </a:r>
        </a:p>
      </xdr:txBody>
    </xdr:sp>
    <xdr:clientData/>
  </xdr:twoCellAnchor>
  <xdr:twoCellAnchor>
    <xdr:from>
      <xdr:col>15</xdr:col>
      <xdr:colOff>300038</xdr:colOff>
      <xdr:row>29</xdr:row>
      <xdr:rowOff>44450</xdr:rowOff>
    </xdr:from>
    <xdr:to>
      <xdr:col>16</xdr:col>
      <xdr:colOff>169863</xdr:colOff>
      <xdr:row>32</xdr:row>
      <xdr:rowOff>44001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2C740A87-4D33-7317-F58E-A18E9F76F5F7}"/>
            </a:ext>
          </a:extLst>
        </xdr:cNvPr>
        <xdr:cNvSpPr>
          <a:spLocks noChangeArrowheads="1"/>
        </xdr:cNvSpPr>
      </xdr:nvSpPr>
      <xdr:spPr bwMode="auto">
        <a:xfrm>
          <a:off x="11244263" y="4797425"/>
          <a:ext cx="479425" cy="485326"/>
        </a:xfrm>
        <a:prstGeom prst="rect">
          <a:avLst/>
        </a:prstGeom>
        <a:noFill/>
        <a:ln w="12700">
          <a:noFill/>
          <a:miter lim="800000"/>
          <a:headEnd/>
          <a:tailEnd/>
        </a:ln>
        <a:effectLst>
          <a:outerShdw dist="17961" dir="2700000" algn="ctr" rotWithShape="0">
            <a:srgbClr val="000000"/>
          </a:outerShdw>
        </a:effectLst>
      </xdr:spPr>
      <xdr:txBody>
        <a:bodyPr wrap="square" lIns="90488" tIns="44450" rIns="90488" bIns="44450">
          <a:spAutoFit/>
        </a:bodyPr>
        <a:lstStyle>
          <a:defPPr>
            <a:defRPr lang="en-US"/>
          </a:defPPr>
          <a:lvl1pPr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1pPr>
          <a:lvl2pPr marL="457200"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2pPr>
          <a:lvl3pPr marL="914400"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3pPr>
          <a:lvl4pPr marL="1371600"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4pPr>
          <a:lvl5pPr marL="1828800" algn="ctr" rtl="0" eaLnBrk="0" fontAlgn="base" hangingPunct="0">
            <a:spcBef>
              <a:spcPct val="0"/>
            </a:spcBef>
            <a:spcAft>
              <a:spcPct val="0"/>
            </a:spcAft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5pPr>
          <a:lvl6pPr marL="2286000" algn="l" defTabSz="914400" rtl="0" eaLnBrk="1" latinLnBrk="0" hangingPunct="1"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6pPr>
          <a:lvl7pPr marL="2743200" algn="l" defTabSz="914400" rtl="0" eaLnBrk="1" latinLnBrk="0" hangingPunct="1"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7pPr>
          <a:lvl8pPr marL="3200400" algn="l" defTabSz="914400" rtl="0" eaLnBrk="1" latinLnBrk="0" hangingPunct="1"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8pPr>
          <a:lvl9pPr marL="3657600" algn="l" defTabSz="914400" rtl="0" eaLnBrk="1" latinLnBrk="0" hangingPunct="1">
            <a:defRPr sz="2200" kern="1200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Book Antiqua" pitchFamily="18" charset="0"/>
              <a:ea typeface="+mn-ea"/>
              <a:cs typeface="+mn-cs"/>
            </a:defRPr>
          </a:lvl9pPr>
        </a:lstStyle>
        <a:p>
          <a:pPr algn="l"/>
          <a:r>
            <a:rPr lang="en-US" sz="2400" i="1">
              <a:effectLst>
                <a:outerShdw sx="1000" sy="1000" algn="ctr" rotWithShape="0">
                  <a:srgbClr val="000000"/>
                </a:outerShdw>
              </a:effectLst>
            </a:rPr>
            <a:t>F</a:t>
          </a:r>
          <a:r>
            <a:rPr lang="en-US" sz="2400" i="1" baseline="-25000">
              <a:effectLst>
                <a:outerShdw sx="1000" sy="1000" algn="ctr" rotWithShape="0">
                  <a:srgbClr val="000000"/>
                </a:outerShdw>
              </a:effectLst>
              <a:latin typeface="Symbol" pitchFamily="18" charset="2"/>
            </a:rPr>
            <a:t></a:t>
          </a:r>
        </a:p>
      </xdr:txBody>
    </xdr:sp>
    <xdr:clientData/>
  </xdr:twoCellAnchor>
  <xdr:twoCellAnchor>
    <xdr:from>
      <xdr:col>9</xdr:col>
      <xdr:colOff>604838</xdr:colOff>
      <xdr:row>28</xdr:row>
      <xdr:rowOff>95250</xdr:rowOff>
    </xdr:from>
    <xdr:to>
      <xdr:col>19</xdr:col>
      <xdr:colOff>19050</xdr:colOff>
      <xdr:row>28</xdr:row>
      <xdr:rowOff>95250</xdr:rowOff>
    </xdr:to>
    <xdr:sp macro="" textlink="">
      <xdr:nvSpPr>
        <xdr:cNvPr id="19" name="Line 40">
          <a:extLst>
            <a:ext uri="{FF2B5EF4-FFF2-40B4-BE49-F238E27FC236}">
              <a16:creationId xmlns:a16="http://schemas.microsoft.com/office/drawing/2014/main" id="{687F4E08-7C6C-0DF5-3642-2B132952ED23}"/>
            </a:ext>
          </a:extLst>
        </xdr:cNvPr>
        <xdr:cNvSpPr>
          <a:spLocks noChangeShapeType="1"/>
        </xdr:cNvSpPr>
      </xdr:nvSpPr>
      <xdr:spPr bwMode="auto">
        <a:xfrm flipV="1">
          <a:off x="7891463" y="4686300"/>
          <a:ext cx="5510212" cy="0"/>
        </a:xfrm>
        <a:prstGeom prst="line">
          <a:avLst/>
        </a:prstGeom>
        <a:noFill/>
        <a:ln w="12700">
          <a:solidFill>
            <a:schemeClr val="tx1"/>
          </a:solidFill>
          <a:round/>
          <a:headEnd/>
          <a:tailEnd/>
        </a:ln>
        <a:effectLst>
          <a:outerShdw dist="17961" dir="2700000" algn="ctr" rotWithShape="0">
            <a:srgbClr val="000000"/>
          </a:outerShdw>
        </a:effectLst>
      </xdr:spPr>
      <xdr:txBody>
        <a:bodyPr wrap="square" anchor="ctr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5F625-7F88-466A-96F2-B4F3A69A13A1}">
  <dimension ref="A3:O17"/>
  <sheetViews>
    <sheetView tabSelected="1" workbookViewId="0">
      <selection activeCell="P19" sqref="P19"/>
    </sheetView>
  </sheetViews>
  <sheetFormatPr defaultRowHeight="12.75" x14ac:dyDescent="0.2"/>
  <cols>
    <col min="3" max="3" width="12" customWidth="1"/>
  </cols>
  <sheetData>
    <row r="3" spans="1:15" x14ac:dyDescent="0.2">
      <c r="B3" s="2"/>
      <c r="C3" s="2" t="s">
        <v>0</v>
      </c>
      <c r="D3" s="2"/>
      <c r="F3" s="4" t="s">
        <v>34</v>
      </c>
      <c r="G3" s="4"/>
      <c r="H3" s="4"/>
      <c r="I3" s="4" t="s">
        <v>37</v>
      </c>
      <c r="J3" s="4"/>
    </row>
    <row r="4" spans="1:15" ht="29.25" customHeight="1" x14ac:dyDescent="0.2">
      <c r="A4" t="s">
        <v>7</v>
      </c>
      <c r="B4" s="3" t="s">
        <v>5</v>
      </c>
      <c r="C4" s="3" t="s">
        <v>6</v>
      </c>
      <c r="D4" s="3" t="s">
        <v>4</v>
      </c>
    </row>
    <row r="5" spans="1:15" s="4" customFormat="1" x14ac:dyDescent="0.2">
      <c r="B5" s="2" t="s">
        <v>1</v>
      </c>
      <c r="C5" s="2" t="s">
        <v>2</v>
      </c>
      <c r="D5" s="2" t="s">
        <v>3</v>
      </c>
      <c r="F5" s="2" t="s">
        <v>35</v>
      </c>
      <c r="G5" s="2" t="s">
        <v>36</v>
      </c>
      <c r="H5" s="2"/>
      <c r="I5" s="2" t="s">
        <v>35</v>
      </c>
      <c r="J5" s="2" t="s">
        <v>38</v>
      </c>
      <c r="O5"/>
    </row>
    <row r="6" spans="1:15" x14ac:dyDescent="0.2">
      <c r="A6">
        <v>1</v>
      </c>
      <c r="B6" s="1">
        <v>3050</v>
      </c>
      <c r="C6" s="1">
        <v>350</v>
      </c>
      <c r="D6" s="1">
        <v>20100</v>
      </c>
      <c r="F6" s="9">
        <f>FORECAST(B6,$D$6:$D$15,$B$6:$B$15)</f>
        <v>24194.821531921625</v>
      </c>
      <c r="G6" s="9">
        <f t="shared" ref="G6:G15" si="0">D6-F6</f>
        <v>-4094.8215319216251</v>
      </c>
      <c r="H6" s="1"/>
      <c r="I6" s="9">
        <f>'multiple regression'!$B$17+'multiple regression'!$B$18*Data!B6+'multiple regression'!$B$19*Data!C6</f>
        <v>20035.992802716144</v>
      </c>
      <c r="J6" s="9">
        <f t="shared" ref="J6:J15" si="1">D6-I6</f>
        <v>64.00719728385593</v>
      </c>
    </row>
    <row r="7" spans="1:15" x14ac:dyDescent="0.2">
      <c r="A7">
        <f>1+A6</f>
        <v>2</v>
      </c>
      <c r="B7" s="1">
        <v>1300</v>
      </c>
      <c r="C7" s="1">
        <v>980</v>
      </c>
      <c r="D7" s="1">
        <v>14900</v>
      </c>
      <c r="F7" s="9">
        <f t="shared" ref="F7:F15" si="2">FORECAST(B7,$D$6:$D$15,$B$6:$B$15)</f>
        <v>12547.276370351865</v>
      </c>
      <c r="G7" s="9">
        <f t="shared" si="0"/>
        <v>2352.7236296481351</v>
      </c>
      <c r="H7" s="1"/>
      <c r="I7" s="9">
        <f>'multiple regression'!$B$17+'multiple regression'!$B$18*Data!B7+'multiple regression'!$B$19*Data!C7</f>
        <v>14808.680669617092</v>
      </c>
      <c r="J7" s="9">
        <f t="shared" si="1"/>
        <v>91.319330382908447</v>
      </c>
    </row>
    <row r="8" spans="1:15" x14ac:dyDescent="0.2">
      <c r="A8">
        <f t="shared" ref="A8:A15" si="3">1+A7</f>
        <v>3</v>
      </c>
      <c r="B8" s="1">
        <v>1890</v>
      </c>
      <c r="C8" s="1">
        <v>830</v>
      </c>
      <c r="D8" s="1">
        <v>16800</v>
      </c>
      <c r="F8" s="9">
        <f t="shared" si="2"/>
        <v>16474.163024823953</v>
      </c>
      <c r="G8" s="9">
        <f t="shared" si="0"/>
        <v>325.83697517604742</v>
      </c>
      <c r="H8" s="1"/>
      <c r="I8" s="9">
        <f>'multiple regression'!$B$17+'multiple regression'!$B$18*Data!B8+'multiple regression'!$B$19*Data!C8</f>
        <v>18032.094435495204</v>
      </c>
      <c r="J8" s="9">
        <f t="shared" si="1"/>
        <v>-1232.0944354952044</v>
      </c>
    </row>
    <row r="9" spans="1:15" x14ac:dyDescent="0.2">
      <c r="A9">
        <f t="shared" si="3"/>
        <v>4</v>
      </c>
      <c r="B9" s="1">
        <v>1750</v>
      </c>
      <c r="C9" s="1">
        <v>760</v>
      </c>
      <c r="D9" s="1">
        <v>9100</v>
      </c>
      <c r="F9" s="9">
        <f t="shared" si="2"/>
        <v>15542.359411898375</v>
      </c>
      <c r="G9" s="9">
        <f t="shared" si="0"/>
        <v>-6442.3594118983747</v>
      </c>
      <c r="H9" s="1"/>
      <c r="I9" s="9">
        <f>'multiple regression'!$B$17+'multiple regression'!$B$18*Data!B9+'multiple regression'!$B$19*Data!C9</f>
        <v>14794.807488806124</v>
      </c>
      <c r="J9" s="9">
        <f t="shared" si="1"/>
        <v>-5694.8074888061237</v>
      </c>
    </row>
    <row r="10" spans="1:15" x14ac:dyDescent="0.2">
      <c r="A10">
        <f t="shared" si="3"/>
        <v>5</v>
      </c>
      <c r="B10" s="1">
        <v>1010</v>
      </c>
      <c r="C10" s="1">
        <v>930</v>
      </c>
      <c r="D10" s="1">
        <v>15500</v>
      </c>
      <c r="F10" s="9">
        <f t="shared" si="2"/>
        <v>10617.111743577447</v>
      </c>
      <c r="G10" s="9">
        <f t="shared" si="0"/>
        <v>4882.8882564225532</v>
      </c>
      <c r="H10" s="1"/>
      <c r="I10" s="9">
        <f>'multiple regression'!$B$17+'multiple regression'!$B$18*Data!B10+'multiple regression'!$B$19*Data!C10</f>
        <v>10327.246477089291</v>
      </c>
      <c r="J10" s="9">
        <f t="shared" si="1"/>
        <v>5172.7535229107089</v>
      </c>
    </row>
    <row r="11" spans="1:15" x14ac:dyDescent="0.2">
      <c r="A11">
        <f t="shared" si="3"/>
        <v>6</v>
      </c>
      <c r="B11" s="1">
        <v>2690</v>
      </c>
      <c r="C11" s="1">
        <v>770</v>
      </c>
      <c r="D11" s="1">
        <v>26700</v>
      </c>
      <c r="F11" s="9">
        <f t="shared" si="2"/>
        <v>21798.755098684418</v>
      </c>
      <c r="G11" s="9">
        <f t="shared" si="0"/>
        <v>4901.244901315582</v>
      </c>
      <c r="H11" s="1"/>
      <c r="I11" s="9">
        <f>'multiple regression'!$B$17+'multiple regression'!$B$18*Data!B11+'multiple regression'!$B$19*Data!C11</f>
        <v>25760.221597813779</v>
      </c>
      <c r="J11" s="9">
        <f t="shared" si="1"/>
        <v>939.77840218622077</v>
      </c>
    </row>
    <row r="12" spans="1:15" x14ac:dyDescent="0.2">
      <c r="A12">
        <f t="shared" si="3"/>
        <v>7</v>
      </c>
      <c r="B12" s="1">
        <v>4210</v>
      </c>
      <c r="C12" s="1">
        <v>440</v>
      </c>
      <c r="D12" s="1">
        <v>34600</v>
      </c>
      <c r="F12" s="9">
        <f t="shared" si="2"/>
        <v>31915.480039019294</v>
      </c>
      <c r="G12" s="9">
        <f t="shared" si="0"/>
        <v>2684.5199609807059</v>
      </c>
      <c r="H12" s="1"/>
      <c r="I12" s="9">
        <f>'multiple regression'!$B$17+'multiple regression'!$B$18*Data!B12+'multiple regression'!$B$19*Data!C12</f>
        <v>35386.138066477448</v>
      </c>
      <c r="J12" s="9">
        <f t="shared" si="1"/>
        <v>-786.13806647744786</v>
      </c>
    </row>
    <row r="13" spans="1:15" x14ac:dyDescent="0.2">
      <c r="A13">
        <f t="shared" si="3"/>
        <v>8</v>
      </c>
      <c r="B13" s="1">
        <v>1950</v>
      </c>
      <c r="C13" s="1">
        <v>570</v>
      </c>
      <c r="D13" s="1">
        <v>7200</v>
      </c>
      <c r="F13" s="9">
        <f t="shared" si="2"/>
        <v>16873.50743036349</v>
      </c>
      <c r="G13" s="9">
        <f t="shared" si="0"/>
        <v>-9673.5074303634901</v>
      </c>
      <c r="H13" s="1"/>
      <c r="I13" s="9">
        <f>'multiple regression'!$B$17+'multiple regression'!$B$18*Data!B13+'multiple regression'!$B$19*Data!C13</f>
        <v>12629.307337465478</v>
      </c>
      <c r="J13" s="9">
        <f t="shared" si="1"/>
        <v>-5429.3073374654778</v>
      </c>
    </row>
    <row r="14" spans="1:15" x14ac:dyDescent="0.2">
      <c r="A14">
        <f t="shared" si="3"/>
        <v>9</v>
      </c>
      <c r="B14" s="1">
        <v>2830</v>
      </c>
      <c r="C14" s="1">
        <v>310</v>
      </c>
      <c r="D14" s="1">
        <v>21800</v>
      </c>
      <c r="F14" s="9">
        <f t="shared" si="2"/>
        <v>22730.55871161</v>
      </c>
      <c r="G14" s="9">
        <f t="shared" si="0"/>
        <v>-930.55871160999959</v>
      </c>
      <c r="H14" s="1"/>
      <c r="I14" s="9">
        <f>'multiple regression'!$B$17+'multiple regression'!$B$18*Data!B14+'multiple regression'!$B$19*Data!C14</f>
        <v>16587.840377544271</v>
      </c>
      <c r="J14" s="9">
        <f t="shared" si="1"/>
        <v>5212.1596224557288</v>
      </c>
    </row>
    <row r="15" spans="1:15" x14ac:dyDescent="0.2">
      <c r="A15">
        <f t="shared" si="3"/>
        <v>10</v>
      </c>
      <c r="B15" s="1">
        <v>2030</v>
      </c>
      <c r="C15" s="1">
        <v>920</v>
      </c>
      <c r="D15" s="1">
        <v>23400</v>
      </c>
      <c r="F15" s="9">
        <f t="shared" si="2"/>
        <v>17405.966637749538</v>
      </c>
      <c r="G15" s="9">
        <f t="shared" si="0"/>
        <v>5994.0333622504622</v>
      </c>
      <c r="I15" s="9">
        <f>'multiple regression'!$B$17+'multiple regression'!$B$18*Data!B15+'multiple regression'!$B$19*Data!C15</f>
        <v>21737.670746975178</v>
      </c>
      <c r="J15" s="9">
        <f t="shared" si="1"/>
        <v>1662.3292530248218</v>
      </c>
    </row>
    <row r="17" spans="6:11" x14ac:dyDescent="0.2">
      <c r="F17" s="10" t="s">
        <v>39</v>
      </c>
      <c r="G17" s="11">
        <f>'simple regression'!D13</f>
        <v>31169450.572421096</v>
      </c>
      <c r="H17" s="4"/>
      <c r="I17" s="10" t="s">
        <v>39</v>
      </c>
      <c r="J17" s="11">
        <f>'multiple regression'!D13</f>
        <v>17375317.903941199</v>
      </c>
      <c r="K17" s="4"/>
    </row>
  </sheetData>
  <phoneticPr fontId="2" type="noConversion"/>
  <pageMargins left="0.75" right="0.75" top="1" bottom="1" header="0.5" footer="0.5"/>
  <pageSetup paperSize="9" orientation="portrait" verticalDpi="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FF39FD-2F17-4232-A026-D60FCCD44E82}">
  <dimension ref="A1:K41"/>
  <sheetViews>
    <sheetView topLeftCell="B7" workbookViewId="0">
      <selection activeCell="F12" sqref="F12"/>
    </sheetView>
  </sheetViews>
  <sheetFormatPr defaultRowHeight="12.75" x14ac:dyDescent="0.2"/>
  <cols>
    <col min="1" max="1" width="18.7109375" bestFit="1" customWidth="1"/>
    <col min="2" max="2" width="11.42578125" customWidth="1"/>
    <col min="3" max="3" width="15.140625" customWidth="1"/>
    <col min="4" max="4" width="15.42578125" customWidth="1"/>
    <col min="6" max="6" width="13.140625" customWidth="1"/>
    <col min="8" max="9" width="11" customWidth="1"/>
  </cols>
  <sheetData>
    <row r="1" spans="1:9" x14ac:dyDescent="0.2">
      <c r="A1" t="s">
        <v>8</v>
      </c>
    </row>
    <row r="2" spans="1:9" ht="13.5" thickBot="1" x14ac:dyDescent="0.25"/>
    <row r="3" spans="1:9" x14ac:dyDescent="0.2">
      <c r="A3" s="8" t="s">
        <v>9</v>
      </c>
      <c r="B3" s="8"/>
    </row>
    <row r="4" spans="1:9" x14ac:dyDescent="0.2">
      <c r="A4" s="5" t="s">
        <v>10</v>
      </c>
      <c r="B4" s="13">
        <v>0.76546181278962078</v>
      </c>
    </row>
    <row r="5" spans="1:9" x14ac:dyDescent="0.2">
      <c r="A5" s="5" t="s">
        <v>11</v>
      </c>
      <c r="B5" s="13">
        <v>0.58593178683917246</v>
      </c>
      <c r="C5" s="20" t="s">
        <v>41</v>
      </c>
    </row>
    <row r="6" spans="1:9" x14ac:dyDescent="0.2">
      <c r="A6" s="5" t="s">
        <v>12</v>
      </c>
      <c r="B6" s="12">
        <v>0.53417326019406897</v>
      </c>
    </row>
    <row r="7" spans="1:9" x14ac:dyDescent="0.2">
      <c r="A7" s="5" t="s">
        <v>13</v>
      </c>
      <c r="B7" s="13">
        <v>5582.9607353465326</v>
      </c>
      <c r="C7" s="19" t="s">
        <v>41</v>
      </c>
    </row>
    <row r="8" spans="1:9" ht="13.5" thickBot="1" x14ac:dyDescent="0.25">
      <c r="A8" s="6" t="s">
        <v>14</v>
      </c>
      <c r="B8" s="6">
        <v>10</v>
      </c>
    </row>
    <row r="10" spans="1:9" ht="13.5" thickBot="1" x14ac:dyDescent="0.25">
      <c r="A10" t="s">
        <v>15</v>
      </c>
    </row>
    <row r="11" spans="1:9" x14ac:dyDescent="0.2">
      <c r="A11" s="7"/>
      <c r="B11" s="21" t="s">
        <v>20</v>
      </c>
      <c r="C11" s="21" t="s">
        <v>21</v>
      </c>
      <c r="D11" s="21" t="s">
        <v>22</v>
      </c>
      <c r="E11" s="21" t="s">
        <v>23</v>
      </c>
      <c r="F11" s="21" t="s">
        <v>24</v>
      </c>
    </row>
    <row r="12" spans="1:9" x14ac:dyDescent="0.2">
      <c r="A12" s="5" t="s">
        <v>16</v>
      </c>
      <c r="B12" s="22">
        <v>1</v>
      </c>
      <c r="C12" s="23">
        <v>352853395.42063123</v>
      </c>
      <c r="D12" s="26">
        <v>352853395.42063123</v>
      </c>
      <c r="E12" s="13">
        <v>11.320488136317612</v>
      </c>
      <c r="F12" s="13">
        <v>9.8643455866237479E-3</v>
      </c>
    </row>
    <row r="13" spans="1:9" x14ac:dyDescent="0.2">
      <c r="A13" s="5" t="s">
        <v>17</v>
      </c>
      <c r="B13" s="22">
        <v>8</v>
      </c>
      <c r="C13" s="23">
        <v>249355604.57936877</v>
      </c>
      <c r="D13" s="26">
        <v>31169450.572421096</v>
      </c>
      <c r="E13" s="16"/>
      <c r="F13" s="16"/>
    </row>
    <row r="14" spans="1:9" ht="13.5" thickBot="1" x14ac:dyDescent="0.25">
      <c r="A14" s="6" t="s">
        <v>18</v>
      </c>
      <c r="B14" s="24">
        <v>9</v>
      </c>
      <c r="C14" s="25">
        <v>602209000</v>
      </c>
      <c r="D14" s="15"/>
      <c r="E14" s="6"/>
      <c r="F14" s="6"/>
    </row>
    <row r="15" spans="1:9" ht="13.5" thickBot="1" x14ac:dyDescent="0.25"/>
    <row r="16" spans="1:9" x14ac:dyDescent="0.2">
      <c r="A16" s="7"/>
      <c r="B16" s="21" t="s">
        <v>25</v>
      </c>
      <c r="C16" s="7" t="s">
        <v>13</v>
      </c>
      <c r="D16" s="7" t="s">
        <v>26</v>
      </c>
      <c r="E16" s="7" t="s">
        <v>27</v>
      </c>
      <c r="F16" s="7" t="s">
        <v>28</v>
      </c>
      <c r="G16" s="7" t="s">
        <v>29</v>
      </c>
      <c r="H16" s="7" t="s">
        <v>30</v>
      </c>
      <c r="I16" s="7" t="s">
        <v>31</v>
      </c>
    </row>
    <row r="17" spans="1:9" x14ac:dyDescent="0.2">
      <c r="A17" s="5" t="s">
        <v>19</v>
      </c>
      <c r="B17" s="26">
        <v>3894.8142503286163</v>
      </c>
      <c r="C17" s="18">
        <v>4826.8866281863639</v>
      </c>
      <c r="D17" s="18">
        <v>0.80689988192078976</v>
      </c>
      <c r="E17" s="18">
        <v>0.4430498785300353</v>
      </c>
      <c r="F17" s="18">
        <v>-7236.0062652353772</v>
      </c>
      <c r="G17" s="18">
        <v>15025.63476589261</v>
      </c>
      <c r="H17" s="18">
        <v>-7236.0062652353772</v>
      </c>
      <c r="I17" s="18">
        <v>15025.63476589261</v>
      </c>
    </row>
    <row r="18" spans="1:9" ht="13.5" thickBot="1" x14ac:dyDescent="0.25">
      <c r="A18" s="6" t="s">
        <v>32</v>
      </c>
      <c r="B18" s="28">
        <v>6.6557400923255763</v>
      </c>
      <c r="C18" s="27">
        <v>1.9781707566632705</v>
      </c>
      <c r="D18" s="27">
        <v>3.3645933092006244</v>
      </c>
      <c r="E18" s="27">
        <v>9.8643455866237531E-3</v>
      </c>
      <c r="F18" s="27">
        <v>2.0940701510886326</v>
      </c>
      <c r="G18" s="27">
        <v>11.217410033562519</v>
      </c>
      <c r="H18" s="27">
        <v>2.0940701510886326</v>
      </c>
      <c r="I18" s="27">
        <v>11.217410033562519</v>
      </c>
    </row>
    <row r="21" spans="1:9" x14ac:dyDescent="0.2">
      <c r="B21" s="14" t="s">
        <v>46</v>
      </c>
    </row>
    <row r="36" spans="11:11" x14ac:dyDescent="0.2">
      <c r="K36" s="14" t="s">
        <v>40</v>
      </c>
    </row>
    <row r="37" spans="11:11" x14ac:dyDescent="0.2">
      <c r="K37" s="14" t="s">
        <v>42</v>
      </c>
    </row>
    <row r="38" spans="11:11" x14ac:dyDescent="0.2">
      <c r="K38" s="14" t="s">
        <v>45</v>
      </c>
    </row>
    <row r="39" spans="11:11" x14ac:dyDescent="0.2">
      <c r="K39" s="14" t="s">
        <v>41</v>
      </c>
    </row>
    <row r="40" spans="11:11" x14ac:dyDescent="0.2">
      <c r="K40" s="14" t="s">
        <v>43</v>
      </c>
    </row>
    <row r="41" spans="11:11" x14ac:dyDescent="0.2">
      <c r="K41" s="14" t="s">
        <v>44</v>
      </c>
    </row>
  </sheetData>
  <phoneticPr fontId="2" type="noConversion"/>
  <pageMargins left="0.75" right="0.75" top="1" bottom="1" header="0.5" footer="0.5"/>
  <headerFooter alignWithMargins="0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574FE5-92A0-4775-B30C-1C6250160CD7}">
  <dimension ref="A1:I21"/>
  <sheetViews>
    <sheetView workbookViewId="0">
      <selection activeCell="B21" sqref="B21"/>
    </sheetView>
  </sheetViews>
  <sheetFormatPr defaultRowHeight="12.75" x14ac:dyDescent="0.2"/>
  <cols>
    <col min="1" max="1" width="18.7109375" bestFit="1" customWidth="1"/>
    <col min="2" max="2" width="11" customWidth="1"/>
    <col min="3" max="3" width="13.5703125" customWidth="1"/>
    <col min="4" max="4" width="14.42578125" customWidth="1"/>
    <col min="5" max="5" width="9.28515625" bestFit="1" customWidth="1"/>
    <col min="6" max="6" width="12.42578125" customWidth="1"/>
    <col min="7" max="7" width="9.28515625" bestFit="1" customWidth="1"/>
    <col min="8" max="8" width="9.7109375" bestFit="1" customWidth="1"/>
    <col min="9" max="9" width="9.28515625" bestFit="1" customWidth="1"/>
  </cols>
  <sheetData>
    <row r="1" spans="1:9" x14ac:dyDescent="0.2">
      <c r="A1" t="s">
        <v>8</v>
      </c>
    </row>
    <row r="2" spans="1:9" ht="13.5" thickBot="1" x14ac:dyDescent="0.25"/>
    <row r="3" spans="1:9" x14ac:dyDescent="0.2">
      <c r="A3" s="8" t="s">
        <v>9</v>
      </c>
      <c r="B3" s="8"/>
    </row>
    <row r="4" spans="1:9" x14ac:dyDescent="0.2">
      <c r="A4" s="5" t="s">
        <v>10</v>
      </c>
      <c r="B4" s="12">
        <v>0.89332610973841065</v>
      </c>
    </row>
    <row r="5" spans="1:9" x14ac:dyDescent="0.2">
      <c r="A5" s="5" t="s">
        <v>11</v>
      </c>
      <c r="B5" s="12">
        <v>0.79803153834036289</v>
      </c>
    </row>
    <row r="6" spans="1:9" x14ac:dyDescent="0.2">
      <c r="A6" s="5" t="s">
        <v>12</v>
      </c>
      <c r="B6" s="12">
        <v>0.74032626358046649</v>
      </c>
    </row>
    <row r="7" spans="1:9" x14ac:dyDescent="0.2">
      <c r="A7" s="5" t="s">
        <v>13</v>
      </c>
      <c r="B7" s="12">
        <v>4168.3711331815448</v>
      </c>
    </row>
    <row r="8" spans="1:9" ht="13.5" thickBot="1" x14ac:dyDescent="0.25">
      <c r="A8" s="6" t="s">
        <v>14</v>
      </c>
      <c r="B8" s="29">
        <v>10</v>
      </c>
    </row>
    <row r="10" spans="1:9" ht="13.5" thickBot="1" x14ac:dyDescent="0.25">
      <c r="A10" t="s">
        <v>15</v>
      </c>
    </row>
    <row r="11" spans="1:9" x14ac:dyDescent="0.2">
      <c r="A11" s="7"/>
      <c r="B11" s="7" t="s">
        <v>20</v>
      </c>
      <c r="C11" s="7" t="s">
        <v>21</v>
      </c>
      <c r="D11" s="7" t="s">
        <v>22</v>
      </c>
      <c r="E11" s="7" t="s">
        <v>23</v>
      </c>
      <c r="F11" s="7" t="s">
        <v>24</v>
      </c>
    </row>
    <row r="12" spans="1:9" x14ac:dyDescent="0.2">
      <c r="A12" s="5" t="s">
        <v>16</v>
      </c>
      <c r="B12" s="16">
        <v>2</v>
      </c>
      <c r="C12" s="18">
        <v>480581774.67241162</v>
      </c>
      <c r="D12" s="18">
        <v>240290887.33620581</v>
      </c>
      <c r="E12" s="12">
        <v>13.829438325367343</v>
      </c>
      <c r="F12" s="12">
        <v>3.7024777008440382E-3</v>
      </c>
    </row>
    <row r="13" spans="1:9" x14ac:dyDescent="0.2">
      <c r="A13" s="5" t="s">
        <v>17</v>
      </c>
      <c r="B13" s="16">
        <v>7</v>
      </c>
      <c r="C13" s="18">
        <v>121627225.32758839</v>
      </c>
      <c r="D13" s="18">
        <v>17375317.903941199</v>
      </c>
      <c r="E13" s="16"/>
      <c r="F13" s="16"/>
    </row>
    <row r="14" spans="1:9" ht="13.5" thickBot="1" x14ac:dyDescent="0.25">
      <c r="A14" s="6" t="s">
        <v>18</v>
      </c>
      <c r="B14" s="17">
        <v>9</v>
      </c>
      <c r="C14" s="27">
        <v>602209000</v>
      </c>
      <c r="D14" s="27"/>
      <c r="E14" s="17"/>
      <c r="F14" s="17"/>
    </row>
    <row r="15" spans="1:9" ht="13.5" thickBot="1" x14ac:dyDescent="0.25"/>
    <row r="16" spans="1:9" x14ac:dyDescent="0.2">
      <c r="A16" s="7"/>
      <c r="B16" s="7" t="s">
        <v>25</v>
      </c>
      <c r="C16" s="7" t="s">
        <v>13</v>
      </c>
      <c r="D16" s="7" t="s">
        <v>26</v>
      </c>
      <c r="E16" s="7" t="s">
        <v>27</v>
      </c>
      <c r="F16" s="7" t="s">
        <v>28</v>
      </c>
      <c r="G16" s="7" t="s">
        <v>29</v>
      </c>
      <c r="H16" s="7" t="s">
        <v>30</v>
      </c>
      <c r="I16" s="7" t="s">
        <v>31</v>
      </c>
    </row>
    <row r="17" spans="1:9" x14ac:dyDescent="0.2">
      <c r="A17" s="5" t="s">
        <v>19</v>
      </c>
      <c r="B17" s="18">
        <v>-22978.615497259791</v>
      </c>
      <c r="C17" s="18">
        <v>10546.496566484544</v>
      </c>
      <c r="D17" s="18">
        <v>-2.1787913505118826</v>
      </c>
      <c r="E17" s="18">
        <v>6.5757947131429378E-2</v>
      </c>
      <c r="F17" s="18">
        <v>-47917.117040922873</v>
      </c>
      <c r="G17" s="18">
        <v>1959.8860464032914</v>
      </c>
      <c r="H17" s="18">
        <v>-47917.117040922873</v>
      </c>
      <c r="I17" s="18">
        <v>1959.8860464032914</v>
      </c>
    </row>
    <row r="18" spans="1:9" x14ac:dyDescent="0.2">
      <c r="A18" s="5" t="s">
        <v>32</v>
      </c>
      <c r="B18" s="18">
        <v>11.416244070864051</v>
      </c>
      <c r="C18" s="18">
        <v>2.2943889998006841</v>
      </c>
      <c r="D18" s="18">
        <v>4.9757229797805831</v>
      </c>
      <c r="E18" s="18">
        <v>1.6087370831261172E-3</v>
      </c>
      <c r="F18" s="18">
        <v>5.9908762008240011</v>
      </c>
      <c r="G18" s="18">
        <v>16.841611940904102</v>
      </c>
      <c r="H18" s="18">
        <v>5.9908762008240011</v>
      </c>
      <c r="I18" s="18">
        <v>16.841611940904102</v>
      </c>
    </row>
    <row r="19" spans="1:9" ht="13.5" thickBot="1" x14ac:dyDescent="0.25">
      <c r="A19" s="6" t="s">
        <v>33</v>
      </c>
      <c r="B19" s="27">
        <v>23.414468239544505</v>
      </c>
      <c r="C19" s="27">
        <v>8.6358875373612705</v>
      </c>
      <c r="D19" s="27">
        <v>2.71129842048625</v>
      </c>
      <c r="E19" s="27">
        <v>3.014236729449609E-2</v>
      </c>
      <c r="F19" s="27">
        <v>2.9938391402290492</v>
      </c>
      <c r="G19" s="27">
        <v>43.83509733885996</v>
      </c>
      <c r="H19" s="27">
        <v>2.9938391402290492</v>
      </c>
      <c r="I19" s="27">
        <v>43.83509733885996</v>
      </c>
    </row>
    <row r="21" spans="1:9" x14ac:dyDescent="0.2">
      <c r="B21" s="14" t="s">
        <v>47</v>
      </c>
    </row>
  </sheetData>
  <phoneticPr fontId="2" type="noConversion"/>
  <pageMargins left="0.75" right="0.75" top="1" bottom="1" header="0.5" footer="0.5"/>
  <headerFooter alignWithMargins="0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64D05-A4DD-4752-A6F0-3A9822B1E8E9}">
  <dimension ref="A1"/>
  <sheetViews>
    <sheetView zoomScaleNormal="100" workbookViewId="0">
      <selection activeCell="I14" sqref="I14"/>
    </sheetView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Data</vt:lpstr>
      <vt:lpstr>simple regression</vt:lpstr>
      <vt:lpstr>multiple regression</vt:lpstr>
      <vt:lpstr>How To</vt:lpstr>
    </vt:vector>
  </TitlesOfParts>
  <Company>MIS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Aurino</dc:creator>
  <cp:lastModifiedBy>aurino</cp:lastModifiedBy>
  <dcterms:created xsi:type="dcterms:W3CDTF">2006-10-27T09:39:09Z</dcterms:created>
  <dcterms:modified xsi:type="dcterms:W3CDTF">2025-12-30T06:54:50Z</dcterms:modified>
</cp:coreProperties>
</file>